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legordulo" sheetId="1" state="hidden" r:id="rId1"/>
    <sheet name="1" sheetId="8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9" r:id="rId9"/>
    <sheet name="9" sheetId="12" r:id="rId10"/>
    <sheet name="10" sheetId="13" r:id="rId11"/>
    <sheet name="11" sheetId="14" r:id="rId12"/>
    <sheet name="12" sheetId="15" r:id="rId13"/>
    <sheet name="13" sheetId="17" r:id="rId14"/>
    <sheet name="14" sheetId="18" r:id="rId15"/>
    <sheet name="+1" sheetId="16" r:id="rId16"/>
    <sheet name="Eredmény" sheetId="10" r:id="rId17"/>
    <sheet name="számolás" sheetId="11" state="hidden" r:id="rId18"/>
  </sheets>
  <definedNames>
    <definedName name="hivatkozás">legordulo!$E$3:$E$5</definedName>
    <definedName name="kép">legordulo!$B$3:$B$16</definedName>
    <definedName name="képlet">legordulo!$D$3:$D$22</definedName>
  </definedNames>
  <calcPr calcId="152511"/>
</workbook>
</file>

<file path=xl/calcChain.xml><?xml version="1.0" encoding="utf-8"?>
<calcChain xmlns="http://schemas.openxmlformats.org/spreadsheetml/2006/main">
  <c r="N27" i="11" l="1"/>
  <c r="D15" i="10" l="1"/>
  <c r="D10" i="10"/>
  <c r="D13" i="10"/>
  <c r="D11" i="10"/>
  <c r="D9" i="10"/>
  <c r="D8" i="10"/>
  <c r="D7" i="10"/>
  <c r="D6" i="10"/>
  <c r="D4" i="10"/>
  <c r="C18" i="10"/>
  <c r="G34" i="11"/>
  <c r="H34" i="11" s="1"/>
  <c r="K22" i="18" s="1"/>
  <c r="G33" i="11"/>
  <c r="H33" i="11" s="1"/>
  <c r="K9" i="18" s="1"/>
  <c r="G32" i="11"/>
  <c r="H32" i="11" s="1"/>
  <c r="K3" i="18" s="1"/>
  <c r="G30" i="11"/>
  <c r="H30" i="11" s="1"/>
  <c r="K21" i="17" s="1"/>
  <c r="G29" i="11"/>
  <c r="H29" i="11" s="1"/>
  <c r="K9" i="17" s="1"/>
  <c r="G28" i="11"/>
  <c r="H28" i="11" s="1"/>
  <c r="K3" i="17" s="1"/>
  <c r="AB4" i="11"/>
  <c r="AC4" i="11"/>
  <c r="AB5" i="11"/>
  <c r="AC5" i="11"/>
  <c r="AB6" i="11"/>
  <c r="AC6" i="11"/>
  <c r="AB7" i="11"/>
  <c r="AC7" i="11"/>
  <c r="X8" i="11"/>
  <c r="K19" i="3" s="1"/>
  <c r="X9" i="11"/>
  <c r="Y9" i="11"/>
  <c r="AC9" i="11"/>
  <c r="L20" i="4" s="1"/>
  <c r="X10" i="11"/>
  <c r="Y10" i="11"/>
  <c r="AC10" i="11"/>
  <c r="L21" i="4" s="1"/>
  <c r="AB11" i="11"/>
  <c r="AC11" i="11"/>
  <c r="Y12" i="11"/>
  <c r="L23" i="5" s="1"/>
  <c r="AB12" i="11"/>
  <c r="AC12" i="11"/>
  <c r="AB13" i="11"/>
  <c r="AC13" i="11"/>
  <c r="X14" i="11"/>
  <c r="K19" i="6" s="1"/>
  <c r="AB14" i="11"/>
  <c r="AC14" i="11"/>
  <c r="AB15" i="11"/>
  <c r="AC15" i="11"/>
  <c r="Y16" i="11"/>
  <c r="L21" i="7" s="1"/>
  <c r="AB16" i="11"/>
  <c r="AC16" i="11"/>
  <c r="AB17" i="11"/>
  <c r="AC17" i="11"/>
  <c r="X18" i="11"/>
  <c r="K19" i="9" s="1"/>
  <c r="AB18" i="11"/>
  <c r="AC18" i="11"/>
  <c r="AB19" i="11"/>
  <c r="AC19" i="11"/>
  <c r="Y20" i="11"/>
  <c r="L19" i="12" s="1"/>
  <c r="AB20" i="11"/>
  <c r="AC20" i="11"/>
  <c r="AB21" i="11"/>
  <c r="AC21" i="11"/>
  <c r="X22" i="11"/>
  <c r="K18" i="13" s="1"/>
  <c r="AB22" i="11"/>
  <c r="AC22" i="11"/>
  <c r="AB23" i="11"/>
  <c r="AC23" i="11"/>
  <c r="Y24" i="11"/>
  <c r="L19" i="14" s="1"/>
  <c r="AB24" i="11"/>
  <c r="AC24" i="11"/>
  <c r="AB25" i="11"/>
  <c r="AC25" i="11"/>
  <c r="X26" i="11"/>
  <c r="K18" i="15" s="1"/>
  <c r="AB26" i="11"/>
  <c r="AC26" i="11"/>
  <c r="Y3" i="11"/>
  <c r="L18" i="8" s="1"/>
  <c r="AB3" i="11"/>
  <c r="AC3" i="11"/>
  <c r="R26" i="11"/>
  <c r="S26" i="11"/>
  <c r="Y26" i="11" s="1"/>
  <c r="L18" i="15" s="1"/>
  <c r="S25" i="11"/>
  <c r="Y25" i="11" s="1"/>
  <c r="L17" i="15" s="1"/>
  <c r="R25" i="11"/>
  <c r="X25" i="11" s="1"/>
  <c r="K17" i="15" s="1"/>
  <c r="R24" i="11"/>
  <c r="X24" i="11" s="1"/>
  <c r="K19" i="14" s="1"/>
  <c r="S24" i="11"/>
  <c r="S23" i="11"/>
  <c r="Y23" i="11" s="1"/>
  <c r="L18" i="14" s="1"/>
  <c r="R23" i="11"/>
  <c r="X23" i="11" s="1"/>
  <c r="K18" i="14" s="1"/>
  <c r="R22" i="11"/>
  <c r="S22" i="11"/>
  <c r="Y22" i="11" s="1"/>
  <c r="L18" i="13" s="1"/>
  <c r="S21" i="11"/>
  <c r="Y21" i="11" s="1"/>
  <c r="L17" i="13" s="1"/>
  <c r="R21" i="11"/>
  <c r="X21" i="11" s="1"/>
  <c r="K17" i="13" s="1"/>
  <c r="R20" i="11"/>
  <c r="X20" i="11" s="1"/>
  <c r="K19" i="12" s="1"/>
  <c r="S20" i="11"/>
  <c r="S19" i="11"/>
  <c r="Y19" i="11" s="1"/>
  <c r="L18" i="12" s="1"/>
  <c r="R19" i="11"/>
  <c r="X19" i="11" s="1"/>
  <c r="K18" i="12" s="1"/>
  <c r="R18" i="11"/>
  <c r="S18" i="11"/>
  <c r="Y18" i="11" s="1"/>
  <c r="L19" i="9" s="1"/>
  <c r="S17" i="11"/>
  <c r="Y17" i="11" s="1"/>
  <c r="L18" i="9" s="1"/>
  <c r="R17" i="11"/>
  <c r="X17" i="11" s="1"/>
  <c r="K18" i="9" s="1"/>
  <c r="R16" i="11"/>
  <c r="X16" i="11" s="1"/>
  <c r="K21" i="7" s="1"/>
  <c r="S16" i="11"/>
  <c r="S15" i="11"/>
  <c r="Y15" i="11" s="1"/>
  <c r="L20" i="7" s="1"/>
  <c r="R15" i="11"/>
  <c r="X15" i="11" s="1"/>
  <c r="K20" i="7" s="1"/>
  <c r="R14" i="11"/>
  <c r="S14" i="11"/>
  <c r="Y14" i="11" s="1"/>
  <c r="L19" i="6" s="1"/>
  <c r="S13" i="11"/>
  <c r="Y13" i="11" s="1"/>
  <c r="L18" i="6" s="1"/>
  <c r="R13" i="11"/>
  <c r="X13" i="11" s="1"/>
  <c r="K18" i="6" s="1"/>
  <c r="R12" i="11"/>
  <c r="X12" i="11" s="1"/>
  <c r="K23" i="5" s="1"/>
  <c r="S12" i="11"/>
  <c r="S11" i="11"/>
  <c r="Y11" i="11" s="1"/>
  <c r="L22" i="5" s="1"/>
  <c r="R11" i="11"/>
  <c r="X11" i="11" s="1"/>
  <c r="K22" i="5" s="1"/>
  <c r="V9" i="11"/>
  <c r="AB9" i="11" s="1"/>
  <c r="K20" i="4" s="1"/>
  <c r="W9" i="11"/>
  <c r="V10" i="11"/>
  <c r="AB10" i="11" s="1"/>
  <c r="K21" i="4" s="1"/>
  <c r="W10" i="11"/>
  <c r="W8" i="11"/>
  <c r="AC8" i="11" s="1"/>
  <c r="L19" i="4" s="1"/>
  <c r="V8" i="11"/>
  <c r="AB8" i="11" s="1"/>
  <c r="K19" i="4" s="1"/>
  <c r="R8" i="11"/>
  <c r="S8" i="11"/>
  <c r="Y8" i="11" s="1"/>
  <c r="L19" i="3" s="1"/>
  <c r="S7" i="11"/>
  <c r="Y7" i="11" s="1"/>
  <c r="L18" i="3" s="1"/>
  <c r="R7" i="11"/>
  <c r="X7" i="11" s="1"/>
  <c r="K18" i="3" s="1"/>
  <c r="R6" i="11"/>
  <c r="X6" i="11" s="1"/>
  <c r="K20" i="2" s="1"/>
  <c r="S6" i="11"/>
  <c r="Y6" i="11" s="1"/>
  <c r="S5" i="11"/>
  <c r="Y5" i="11" s="1"/>
  <c r="L19" i="2" s="1"/>
  <c r="R5" i="11"/>
  <c r="X5" i="11" s="1"/>
  <c r="K19" i="2" s="1"/>
  <c r="S4" i="11"/>
  <c r="Y4" i="11" s="1"/>
  <c r="L19" i="8" s="1"/>
  <c r="S3" i="11"/>
  <c r="R4" i="11"/>
  <c r="X4" i="11" s="1"/>
  <c r="K19" i="8" s="1"/>
  <c r="R3" i="11"/>
  <c r="X3" i="11" s="1"/>
  <c r="L4" i="11"/>
  <c r="N4" i="11"/>
  <c r="L6" i="11"/>
  <c r="N6" i="11"/>
  <c r="L8" i="11"/>
  <c r="N8" i="11"/>
  <c r="L10" i="11"/>
  <c r="N10" i="11"/>
  <c r="L12" i="11"/>
  <c r="N12" i="11"/>
  <c r="L14" i="11"/>
  <c r="N14" i="11"/>
  <c r="L16" i="11"/>
  <c r="N16" i="11"/>
  <c r="L18" i="11"/>
  <c r="N18" i="11"/>
  <c r="L19" i="11"/>
  <c r="L20" i="11"/>
  <c r="N20" i="11"/>
  <c r="L21" i="11"/>
  <c r="L22" i="11"/>
  <c r="N22" i="11"/>
  <c r="L23" i="11"/>
  <c r="L24" i="11"/>
  <c r="N24" i="11"/>
  <c r="L25" i="11"/>
  <c r="L26" i="11"/>
  <c r="N26" i="11"/>
  <c r="K25" i="11"/>
  <c r="N25" i="11" s="1"/>
  <c r="K10" i="15" s="1"/>
  <c r="J26" i="11"/>
  <c r="M26" i="11" s="1"/>
  <c r="K8" i="15" s="1"/>
  <c r="J25" i="11"/>
  <c r="M25" i="11" s="1"/>
  <c r="K6" i="15" s="1"/>
  <c r="K23" i="11"/>
  <c r="N23" i="11" s="1"/>
  <c r="K10" i="14" s="1"/>
  <c r="J24" i="11"/>
  <c r="M24" i="11" s="1"/>
  <c r="K8" i="14" s="1"/>
  <c r="J23" i="11"/>
  <c r="M23" i="11" s="1"/>
  <c r="K6" i="14" s="1"/>
  <c r="K21" i="11"/>
  <c r="N21" i="11" s="1"/>
  <c r="K10" i="13" s="1"/>
  <c r="J22" i="11"/>
  <c r="M22" i="11" s="1"/>
  <c r="K8" i="13" s="1"/>
  <c r="J21" i="11"/>
  <c r="M21" i="11" s="1"/>
  <c r="K6" i="13" s="1"/>
  <c r="K19" i="11"/>
  <c r="N19" i="11" s="1"/>
  <c r="K10" i="12" s="1"/>
  <c r="J20" i="11"/>
  <c r="M20" i="11" s="1"/>
  <c r="K8" i="12" s="1"/>
  <c r="J19" i="11"/>
  <c r="M19" i="11" s="1"/>
  <c r="K17" i="11"/>
  <c r="N17" i="11" s="1"/>
  <c r="K10" i="9" s="1"/>
  <c r="J18" i="11"/>
  <c r="M18" i="11" s="1"/>
  <c r="K8" i="9" s="1"/>
  <c r="J17" i="11"/>
  <c r="M17" i="11" s="1"/>
  <c r="K6" i="9" s="1"/>
  <c r="I17" i="11"/>
  <c r="L17" i="11" s="1"/>
  <c r="K4" i="9" s="1"/>
  <c r="K15" i="11"/>
  <c r="N15" i="11" s="1"/>
  <c r="K10" i="7" s="1"/>
  <c r="J16" i="11"/>
  <c r="M16" i="11" s="1"/>
  <c r="K8" i="7" s="1"/>
  <c r="J15" i="11"/>
  <c r="M15" i="11" s="1"/>
  <c r="K6" i="7" s="1"/>
  <c r="I15" i="11"/>
  <c r="L15" i="11" s="1"/>
  <c r="K4" i="7" s="1"/>
  <c r="K13" i="11"/>
  <c r="N13" i="11" s="1"/>
  <c r="K10" i="6" s="1"/>
  <c r="J14" i="11"/>
  <c r="M14" i="11" s="1"/>
  <c r="K8" i="6" s="1"/>
  <c r="J13" i="11"/>
  <c r="M13" i="11" s="1"/>
  <c r="K6" i="6" s="1"/>
  <c r="I13" i="11"/>
  <c r="L13" i="11" s="1"/>
  <c r="K4" i="6" s="1"/>
  <c r="K11" i="11"/>
  <c r="N11" i="11" s="1"/>
  <c r="K10" i="5" s="1"/>
  <c r="J12" i="11"/>
  <c r="M12" i="11" s="1"/>
  <c r="K8" i="5" s="1"/>
  <c r="J11" i="11"/>
  <c r="M11" i="11" s="1"/>
  <c r="K6" i="5" s="1"/>
  <c r="I11" i="11"/>
  <c r="L11" i="11" s="1"/>
  <c r="K4" i="5" s="1"/>
  <c r="J10" i="11"/>
  <c r="M10" i="11" s="1"/>
  <c r="K8" i="4" s="1"/>
  <c r="J9" i="11"/>
  <c r="M9" i="11" s="1"/>
  <c r="K6" i="4" s="1"/>
  <c r="I9" i="11"/>
  <c r="L9" i="11" s="1"/>
  <c r="K4" i="4" s="1"/>
  <c r="I7" i="11"/>
  <c r="L7" i="11" s="1"/>
  <c r="K4" i="3" s="1"/>
  <c r="K9" i="11"/>
  <c r="N9" i="11" s="1"/>
  <c r="K10" i="4" s="1"/>
  <c r="K7" i="11"/>
  <c r="N7" i="11" s="1"/>
  <c r="K10" i="3" s="1"/>
  <c r="K5" i="11"/>
  <c r="N5" i="11" s="1"/>
  <c r="K10" i="2" s="1"/>
  <c r="K3" i="11"/>
  <c r="N3" i="11" s="1"/>
  <c r="K10" i="8" s="1"/>
  <c r="J8" i="11"/>
  <c r="M8" i="11" s="1"/>
  <c r="K8" i="3" s="1"/>
  <c r="J7" i="11"/>
  <c r="M7" i="11" s="1"/>
  <c r="K6" i="3" s="1"/>
  <c r="J6" i="11"/>
  <c r="M6" i="11" s="1"/>
  <c r="K8" i="2" s="1"/>
  <c r="J5" i="11"/>
  <c r="M5" i="11" s="1"/>
  <c r="K6" i="2" s="1"/>
  <c r="I5" i="11"/>
  <c r="L5" i="11" s="1"/>
  <c r="K4" i="2" s="1"/>
  <c r="J4" i="11"/>
  <c r="M4" i="11" s="1"/>
  <c r="K8" i="8" s="1"/>
  <c r="I3" i="11"/>
  <c r="L3" i="11" s="1"/>
  <c r="J3" i="11"/>
  <c r="M3" i="11" s="1"/>
  <c r="K6" i="8" s="1"/>
  <c r="D14" i="10" l="1"/>
  <c r="D12" i="10"/>
  <c r="L20" i="2"/>
  <c r="D5" i="10"/>
  <c r="D16" i="10"/>
  <c r="D17" i="10"/>
  <c r="AC27" i="11"/>
  <c r="K18" i="8"/>
  <c r="K6" i="12"/>
  <c r="K4" i="8"/>
  <c r="D18" i="10" l="1"/>
  <c r="C19" i="10" s="1"/>
</calcChain>
</file>

<file path=xl/sharedStrings.xml><?xml version="1.0" encoding="utf-8"?>
<sst xmlns="http://schemas.openxmlformats.org/spreadsheetml/2006/main" count="287" uniqueCount="89">
  <si>
    <t>K=4*a</t>
  </si>
  <si>
    <t>T=a^2</t>
  </si>
  <si>
    <r>
      <t>K=2*r*</t>
    </r>
    <r>
      <rPr>
        <sz val="11"/>
        <color theme="1"/>
        <rFont val="Symbol"/>
        <family val="1"/>
        <charset val="2"/>
      </rPr>
      <t>P</t>
    </r>
  </si>
  <si>
    <r>
      <t>T=r^2*</t>
    </r>
    <r>
      <rPr>
        <sz val="11"/>
        <color theme="1"/>
        <rFont val="Symbol"/>
        <family val="1"/>
        <charset val="2"/>
      </rPr>
      <t>P</t>
    </r>
  </si>
  <si>
    <t>K=2*(a+b)</t>
  </si>
  <si>
    <t>T=a*b</t>
  </si>
  <si>
    <t>K=a+b+c</t>
  </si>
  <si>
    <t>T=(a*b)/2</t>
  </si>
  <si>
    <t>A=6*a^2</t>
  </si>
  <si>
    <t>V=a^3</t>
  </si>
  <si>
    <t>A=2*(a*b)+2*(a*c)+2*(b*c)</t>
  </si>
  <si>
    <t>V=a*b*c</t>
  </si>
  <si>
    <r>
      <t>A=2*r^2*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+m*2*r*</t>
    </r>
    <r>
      <rPr>
        <sz val="11"/>
        <color theme="1"/>
        <rFont val="Symbol"/>
        <family val="1"/>
        <charset val="2"/>
      </rPr>
      <t>P</t>
    </r>
  </si>
  <si>
    <r>
      <t>V=r^2*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*m</t>
    </r>
  </si>
  <si>
    <t>négyzet</t>
  </si>
  <si>
    <t>téglalap</t>
  </si>
  <si>
    <t>kör</t>
  </si>
  <si>
    <t>háromszög</t>
  </si>
  <si>
    <t>kocka</t>
  </si>
  <si>
    <t>téglatest</t>
  </si>
  <si>
    <t>henger</t>
  </si>
  <si>
    <t>rombusz</t>
  </si>
  <si>
    <t>trapéz</t>
  </si>
  <si>
    <t>K=a+b+c+d</t>
  </si>
  <si>
    <t>T=((a+c)*m)/2</t>
  </si>
  <si>
    <t>kerület</t>
  </si>
  <si>
    <t>terület</t>
  </si>
  <si>
    <t>felszín</t>
  </si>
  <si>
    <t>térfogat</t>
  </si>
  <si>
    <t>relatív hivatkozás</t>
  </si>
  <si>
    <t>abszolút hivatkozás</t>
  </si>
  <si>
    <t>vegyes hivatkozás</t>
  </si>
  <si>
    <t>kúp</t>
  </si>
  <si>
    <t>gúla</t>
  </si>
  <si>
    <t>Válaszd ki a síkidom kerületének a képletét a legördülő listából!</t>
  </si>
  <si>
    <t>Válaszd ki a síkidom területének a képletét a legördülő listából!</t>
  </si>
  <si>
    <t>Milyen hivatkozással tudod megoldani a feladatokat?</t>
  </si>
  <si>
    <t>Válaszolj a kérdésekre!</t>
  </si>
  <si>
    <t>Milyen testet látsz a képen?</t>
  </si>
  <si>
    <t>Válaszd ki a test felszínének a képletét a legördülő listából!</t>
  </si>
  <si>
    <t>körcikk</t>
  </si>
  <si>
    <t>kereszt</t>
  </si>
  <si>
    <r>
      <t>K=(2*r*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)/4+2*r</t>
    </r>
  </si>
  <si>
    <r>
      <t>T=(r^2*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)/4</t>
    </r>
  </si>
  <si>
    <t>K=12*a</t>
  </si>
  <si>
    <t>T=5*a^2</t>
  </si>
  <si>
    <r>
      <t>K=3/4*(2*r*</t>
    </r>
    <r>
      <rPr>
        <sz val="11"/>
        <color theme="1"/>
        <rFont val="Symbol"/>
        <family val="1"/>
        <charset val="2"/>
      </rPr>
      <t>P)+2*</t>
    </r>
    <r>
      <rPr>
        <sz val="11"/>
        <color theme="1"/>
        <rFont val="Calibri"/>
        <family val="2"/>
        <charset val="238"/>
        <scheme val="minor"/>
      </rPr>
      <t>a</t>
    </r>
  </si>
  <si>
    <r>
      <t>T=3/4*(r^2*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)+a^2</t>
    </r>
  </si>
  <si>
    <t>a=r</t>
  </si>
  <si>
    <t>r</t>
  </si>
  <si>
    <t>a</t>
  </si>
  <si>
    <t xml:space="preserve">        r</t>
  </si>
  <si>
    <r>
      <t>K=1/2*(2*r*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)+4*a</t>
    </r>
  </si>
  <si>
    <r>
      <t>T=1/2*(r^2*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)+2*a^2</t>
    </r>
  </si>
  <si>
    <t>csepp</t>
  </si>
  <si>
    <t>"D" alakzat</t>
  </si>
  <si>
    <t>m</t>
  </si>
  <si>
    <t>c</t>
  </si>
  <si>
    <t>b</t>
  </si>
  <si>
    <t>d</t>
  </si>
  <si>
    <r>
      <t>P=</t>
    </r>
    <r>
      <rPr>
        <sz val="11"/>
        <color theme="1"/>
        <rFont val="Symbol"/>
        <family val="1"/>
        <charset val="2"/>
      </rPr>
      <t>P</t>
    </r>
  </si>
  <si>
    <t>hatszög</t>
  </si>
  <si>
    <t>Milyen síkidomot látsz jobb oldalon?</t>
  </si>
  <si>
    <t>K</t>
  </si>
  <si>
    <t>T</t>
  </si>
  <si>
    <t>Készíts képetet, mellyel kiszámolod a síkidom kerületét és területét!</t>
  </si>
  <si>
    <t>P</t>
  </si>
  <si>
    <t>c*</t>
  </si>
  <si>
    <r>
      <t>a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+b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=c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</si>
  <si>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c=</t>
  </si>
  <si>
    <t>c=(a^2+b^2)^(1/2)</t>
  </si>
  <si>
    <t>*</t>
  </si>
  <si>
    <t>Készíts képetet, mellyel kiszámolod "c" oldal méretét, és a síkidom kerületét és területét!</t>
  </si>
  <si>
    <t>Készíts képetet, mellyel kiszámolod a test felszínét és térfogatát!</t>
  </si>
  <si>
    <t>A</t>
  </si>
  <si>
    <t>V</t>
  </si>
  <si>
    <t>Számold ki a táblázatban szereplő forint összegek bruttó értékét!</t>
  </si>
  <si>
    <t>Nettó</t>
  </si>
  <si>
    <t>Bruttó</t>
  </si>
  <si>
    <t>Áfa</t>
  </si>
  <si>
    <t>Milyen hivatkozással számolunk a "bruttó/nettó"  képletnél?</t>
  </si>
  <si>
    <t>Milyen hivatkozást használunk egy szorzótábla elkészítésénél?</t>
  </si>
  <si>
    <t>Feladat</t>
  </si>
  <si>
    <t>Elérhető pont</t>
  </si>
  <si>
    <t>Elért pont</t>
  </si>
  <si>
    <t>Összesen:</t>
  </si>
  <si>
    <t>Érdemjegy:</t>
  </si>
  <si>
    <t>Készíts a bal felső cellába másolható képletet, mellyel kitöltöd a szorzótáblát!</t>
  </si>
  <si>
    <t>Válaszd ki a test térfogatának a képletét a legördülő listából!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</si>
</sst>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charset val="238"/>
      <scheme val="minor"/>
    </font>
    <font>
      <sz val="11"/>
      <color rgb="FFFFFFCC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0" fillId="2" borderId="1" xfId="0" applyFill="1" applyBorder="1"/>
    <xf numFmtId="0" fontId="0" fillId="3" borderId="1" xfId="0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6" fillId="4" borderId="0" xfId="0" applyFont="1" applyFill="1"/>
    <xf numFmtId="0" fontId="7" fillId="5" borderId="1" xfId="0" applyFont="1" applyFill="1" applyBorder="1"/>
    <xf numFmtId="0" fontId="0" fillId="3" borderId="2" xfId="0" applyFill="1" applyBorder="1"/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7" borderId="4" xfId="0" applyFill="1" applyBorder="1"/>
    <xf numFmtId="0" fontId="0" fillId="7" borderId="2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0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0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2" fontId="0" fillId="0" borderId="0" xfId="0" applyNumberFormat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3" borderId="1" xfId="0" applyNumberFormat="1" applyFill="1" applyBorder="1"/>
    <xf numFmtId="1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2" borderId="1" xfId="0" applyNumberForma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</cellXfs>
  <cellStyles count="1">
    <cellStyle name="Normál" xfId="0" builtinId="0"/>
  </cellStyles>
  <dxfs count="26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180975</xdr:rowOff>
    </xdr:from>
    <xdr:to>
      <xdr:col>14</xdr:col>
      <xdr:colOff>152400</xdr:colOff>
      <xdr:row>10</xdr:row>
      <xdr:rowOff>47625</xdr:rowOff>
    </xdr:to>
    <xdr:sp macro="" textlink="">
      <xdr:nvSpPr>
        <xdr:cNvPr id="2" name="Téglalap 1"/>
        <xdr:cNvSpPr/>
      </xdr:nvSpPr>
      <xdr:spPr>
        <a:xfrm>
          <a:off x="8734425" y="561975"/>
          <a:ext cx="1390650" cy="1390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11</xdr:col>
      <xdr:colOff>600075</xdr:colOff>
      <xdr:row>11</xdr:row>
      <xdr:rowOff>0</xdr:rowOff>
    </xdr:from>
    <xdr:to>
      <xdr:col>14</xdr:col>
      <xdr:colOff>142875</xdr:colOff>
      <xdr:row>11</xdr:row>
      <xdr:rowOff>0</xdr:rowOff>
    </xdr:to>
    <xdr:cxnSp macro="">
      <xdr:nvCxnSpPr>
        <xdr:cNvPr id="4" name="Egyenes összekötő nyíllal 3"/>
        <xdr:cNvCxnSpPr/>
      </xdr:nvCxnSpPr>
      <xdr:spPr>
        <a:xfrm>
          <a:off x="8743950" y="2095500"/>
          <a:ext cx="1371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171450</xdr:rowOff>
    </xdr:from>
    <xdr:to>
      <xdr:col>14</xdr:col>
      <xdr:colOff>171450</xdr:colOff>
      <xdr:row>10</xdr:row>
      <xdr:rowOff>19050</xdr:rowOff>
    </xdr:to>
    <xdr:sp macro="" textlink="">
      <xdr:nvSpPr>
        <xdr:cNvPr id="2" name="Kereszt 1"/>
        <xdr:cNvSpPr/>
      </xdr:nvSpPr>
      <xdr:spPr>
        <a:xfrm>
          <a:off x="8772525" y="552450"/>
          <a:ext cx="1371600" cy="1371600"/>
        </a:xfrm>
        <a:prstGeom prst="plus">
          <a:avLst>
            <a:gd name="adj" fmla="val 326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466725</xdr:colOff>
      <xdr:row>2</xdr:row>
      <xdr:rowOff>19050</xdr:rowOff>
    </xdr:from>
    <xdr:to>
      <xdr:col>13</xdr:col>
      <xdr:colOff>352425</xdr:colOff>
      <xdr:row>2</xdr:row>
      <xdr:rowOff>19050</xdr:rowOff>
    </xdr:to>
    <xdr:cxnSp macro="">
      <xdr:nvCxnSpPr>
        <xdr:cNvPr id="4" name="Egyenes összekötő nyíllal 3"/>
        <xdr:cNvCxnSpPr/>
      </xdr:nvCxnSpPr>
      <xdr:spPr>
        <a:xfrm>
          <a:off x="9220200" y="400050"/>
          <a:ext cx="495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466725</xdr:colOff>
      <xdr:row>2</xdr:row>
      <xdr:rowOff>180975</xdr:rowOff>
    </xdr:from>
    <xdr:to>
      <xdr:col>13</xdr:col>
      <xdr:colOff>466725</xdr:colOff>
      <xdr:row>5</xdr:row>
      <xdr:rowOff>19050</xdr:rowOff>
    </xdr:to>
    <xdr:cxnSp macro="">
      <xdr:nvCxnSpPr>
        <xdr:cNvPr id="6" name="Egyenes összekötő nyíllal 5"/>
        <xdr:cNvCxnSpPr/>
      </xdr:nvCxnSpPr>
      <xdr:spPr>
        <a:xfrm>
          <a:off x="9829800" y="561975"/>
          <a:ext cx="0" cy="409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</xdr:row>
      <xdr:rowOff>19050</xdr:rowOff>
    </xdr:from>
    <xdr:to>
      <xdr:col>14</xdr:col>
      <xdr:colOff>161925</xdr:colOff>
      <xdr:row>10</xdr:row>
      <xdr:rowOff>38100</xdr:rowOff>
    </xdr:to>
    <xdr:sp macro="" textlink="">
      <xdr:nvSpPr>
        <xdr:cNvPr id="2" name="Könnycsepp 1"/>
        <xdr:cNvSpPr/>
      </xdr:nvSpPr>
      <xdr:spPr>
        <a:xfrm>
          <a:off x="8782050" y="590550"/>
          <a:ext cx="1352550" cy="1352550"/>
        </a:xfrm>
        <a:prstGeom prst="teardrop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14</xdr:col>
      <xdr:colOff>238125</xdr:colOff>
      <xdr:row>3</xdr:row>
      <xdr:rowOff>28575</xdr:rowOff>
    </xdr:from>
    <xdr:to>
      <xdr:col>14</xdr:col>
      <xdr:colOff>238125</xdr:colOff>
      <xdr:row>6</xdr:row>
      <xdr:rowOff>142875</xdr:rowOff>
    </xdr:to>
    <xdr:cxnSp macro="">
      <xdr:nvCxnSpPr>
        <xdr:cNvPr id="4" name="Egyenes összekötő nyíllal 3"/>
        <xdr:cNvCxnSpPr/>
      </xdr:nvCxnSpPr>
      <xdr:spPr>
        <a:xfrm>
          <a:off x="10210800" y="600075"/>
          <a:ext cx="0" cy="6858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</xdr:row>
      <xdr:rowOff>123825</xdr:rowOff>
    </xdr:from>
    <xdr:to>
      <xdr:col>14</xdr:col>
      <xdr:colOff>161925</xdr:colOff>
      <xdr:row>2</xdr:row>
      <xdr:rowOff>123825</xdr:rowOff>
    </xdr:to>
    <xdr:cxnSp macro="">
      <xdr:nvCxnSpPr>
        <xdr:cNvPr id="6" name="Egyenes összekötő nyíllal 5"/>
        <xdr:cNvCxnSpPr/>
      </xdr:nvCxnSpPr>
      <xdr:spPr>
        <a:xfrm>
          <a:off x="9467850" y="504825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6</xdr:row>
      <xdr:rowOff>114300</xdr:rowOff>
    </xdr:from>
    <xdr:to>
      <xdr:col>14</xdr:col>
      <xdr:colOff>161925</xdr:colOff>
      <xdr:row>6</xdr:row>
      <xdr:rowOff>123825</xdr:rowOff>
    </xdr:to>
    <xdr:cxnSp macro="">
      <xdr:nvCxnSpPr>
        <xdr:cNvPr id="8" name="Egyenes összekötő nyíllal 7"/>
        <xdr:cNvCxnSpPr>
          <a:endCxn id="2" idx="0"/>
        </xdr:cNvCxnSpPr>
      </xdr:nvCxnSpPr>
      <xdr:spPr>
        <a:xfrm>
          <a:off x="9477375" y="1257300"/>
          <a:ext cx="657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10</xdr:row>
      <xdr:rowOff>180975</xdr:rowOff>
    </xdr:from>
    <xdr:to>
      <xdr:col>13</xdr:col>
      <xdr:colOff>180975</xdr:colOff>
      <xdr:row>11</xdr:row>
      <xdr:rowOff>0</xdr:rowOff>
    </xdr:to>
    <xdr:cxnSp macro="">
      <xdr:nvCxnSpPr>
        <xdr:cNvPr id="9" name="Egyenes összekötő nyíllal 8"/>
        <xdr:cNvCxnSpPr/>
      </xdr:nvCxnSpPr>
      <xdr:spPr>
        <a:xfrm>
          <a:off x="8886825" y="2085975"/>
          <a:ext cx="657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9525</xdr:rowOff>
    </xdr:from>
    <xdr:to>
      <xdr:col>14</xdr:col>
      <xdr:colOff>142875</xdr:colOff>
      <xdr:row>10</xdr:row>
      <xdr:rowOff>0</xdr:rowOff>
    </xdr:to>
    <xdr:sp macro="" textlink="">
      <xdr:nvSpPr>
        <xdr:cNvPr id="4" name="Folyamatábra: Késleltetés 3"/>
        <xdr:cNvSpPr/>
      </xdr:nvSpPr>
      <xdr:spPr>
        <a:xfrm>
          <a:off x="8791575" y="581025"/>
          <a:ext cx="1323975" cy="1323975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13</xdr:col>
      <xdr:colOff>114300</xdr:colOff>
      <xdr:row>6</xdr:row>
      <xdr:rowOff>104775</xdr:rowOff>
    </xdr:from>
    <xdr:to>
      <xdr:col>14</xdr:col>
      <xdr:colOff>161925</xdr:colOff>
      <xdr:row>6</xdr:row>
      <xdr:rowOff>114300</xdr:rowOff>
    </xdr:to>
    <xdr:cxnSp macro="">
      <xdr:nvCxnSpPr>
        <xdr:cNvPr id="3" name="Egyenes összekötő nyíllal 2"/>
        <xdr:cNvCxnSpPr/>
      </xdr:nvCxnSpPr>
      <xdr:spPr>
        <a:xfrm>
          <a:off x="9477375" y="1247775"/>
          <a:ext cx="657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10</xdr:row>
      <xdr:rowOff>28575</xdr:rowOff>
    </xdr:from>
    <xdr:to>
      <xdr:col>14</xdr:col>
      <xdr:colOff>171450</xdr:colOff>
      <xdr:row>10</xdr:row>
      <xdr:rowOff>38100</xdr:rowOff>
    </xdr:to>
    <xdr:cxnSp macro="">
      <xdr:nvCxnSpPr>
        <xdr:cNvPr id="5" name="Egyenes összekötő nyíllal 4"/>
        <xdr:cNvCxnSpPr/>
      </xdr:nvCxnSpPr>
      <xdr:spPr>
        <a:xfrm>
          <a:off x="9486900" y="1933575"/>
          <a:ext cx="657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3</xdr:row>
      <xdr:rowOff>0</xdr:rowOff>
    </xdr:from>
    <xdr:to>
      <xdr:col>11</xdr:col>
      <xdr:colOff>542925</xdr:colOff>
      <xdr:row>6</xdr:row>
      <xdr:rowOff>114300</xdr:rowOff>
    </xdr:to>
    <xdr:cxnSp macro="">
      <xdr:nvCxnSpPr>
        <xdr:cNvPr id="6" name="Egyenes összekötő nyíllal 5"/>
        <xdr:cNvCxnSpPr/>
      </xdr:nvCxnSpPr>
      <xdr:spPr>
        <a:xfrm>
          <a:off x="8686800" y="571500"/>
          <a:ext cx="0" cy="6858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2</xdr:row>
      <xdr:rowOff>142875</xdr:rowOff>
    </xdr:from>
    <xdr:to>
      <xdr:col>13</xdr:col>
      <xdr:colOff>95250</xdr:colOff>
      <xdr:row>2</xdr:row>
      <xdr:rowOff>142875</xdr:rowOff>
    </xdr:to>
    <xdr:cxnSp macro="">
      <xdr:nvCxnSpPr>
        <xdr:cNvPr id="7" name="Egyenes összekötő nyíllal 6"/>
        <xdr:cNvCxnSpPr/>
      </xdr:nvCxnSpPr>
      <xdr:spPr>
        <a:xfrm>
          <a:off x="8791575" y="523875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8</xdr:col>
      <xdr:colOff>263236</xdr:colOff>
      <xdr:row>24</xdr:row>
      <xdr:rowOff>95250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0"/>
          <a:ext cx="3606511" cy="4667250"/>
        </a:xfrm>
        <a:prstGeom prst="rect">
          <a:avLst/>
        </a:prstGeom>
        <a:solidFill>
          <a:srgbClr val="FFFF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0</xdr:rowOff>
    </xdr:from>
    <xdr:to>
      <xdr:col>15</xdr:col>
      <xdr:colOff>447675</xdr:colOff>
      <xdr:row>9</xdr:row>
      <xdr:rowOff>180975</xdr:rowOff>
    </xdr:to>
    <xdr:sp macro="" textlink="">
      <xdr:nvSpPr>
        <xdr:cNvPr id="2" name="Téglalap 1"/>
        <xdr:cNvSpPr/>
      </xdr:nvSpPr>
      <xdr:spPr>
        <a:xfrm>
          <a:off x="8791575" y="571500"/>
          <a:ext cx="2238375" cy="1323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38100</xdr:colOff>
      <xdr:row>10</xdr:row>
      <xdr:rowOff>133350</xdr:rowOff>
    </xdr:from>
    <xdr:to>
      <xdr:col>15</xdr:col>
      <xdr:colOff>457200</xdr:colOff>
      <xdr:row>10</xdr:row>
      <xdr:rowOff>133350</xdr:rowOff>
    </xdr:to>
    <xdr:cxnSp macro="">
      <xdr:nvCxnSpPr>
        <xdr:cNvPr id="4" name="Egyenes összekötő nyíllal 3"/>
        <xdr:cNvCxnSpPr/>
      </xdr:nvCxnSpPr>
      <xdr:spPr>
        <a:xfrm>
          <a:off x="8791575" y="2038350"/>
          <a:ext cx="2247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581025</xdr:colOff>
      <xdr:row>3</xdr:row>
      <xdr:rowOff>9525</xdr:rowOff>
    </xdr:from>
    <xdr:to>
      <xdr:col>15</xdr:col>
      <xdr:colOff>581025</xdr:colOff>
      <xdr:row>9</xdr:row>
      <xdr:rowOff>142875</xdr:rowOff>
    </xdr:to>
    <xdr:cxnSp macro="">
      <xdr:nvCxnSpPr>
        <xdr:cNvPr id="6" name="Egyenes összekötő nyíllal 5"/>
        <xdr:cNvCxnSpPr/>
      </xdr:nvCxnSpPr>
      <xdr:spPr>
        <a:xfrm>
          <a:off x="11163300" y="581025"/>
          <a:ext cx="0" cy="127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142875</xdr:rowOff>
    </xdr:from>
    <xdr:to>
      <xdr:col>14</xdr:col>
      <xdr:colOff>238125</xdr:colOff>
      <xdr:row>10</xdr:row>
      <xdr:rowOff>57150</xdr:rowOff>
    </xdr:to>
    <xdr:sp macro="" textlink="">
      <xdr:nvSpPr>
        <xdr:cNvPr id="2" name="Ellipszis 1"/>
        <xdr:cNvSpPr/>
      </xdr:nvSpPr>
      <xdr:spPr>
        <a:xfrm>
          <a:off x="8772525" y="523875"/>
          <a:ext cx="1438275" cy="14382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13</xdr:col>
      <xdr:colOff>133350</xdr:colOff>
      <xdr:row>6</xdr:row>
      <xdr:rowOff>85725</xdr:rowOff>
    </xdr:from>
    <xdr:to>
      <xdr:col>14</xdr:col>
      <xdr:colOff>238125</xdr:colOff>
      <xdr:row>6</xdr:row>
      <xdr:rowOff>100013</xdr:rowOff>
    </xdr:to>
    <xdr:cxnSp macro="">
      <xdr:nvCxnSpPr>
        <xdr:cNvPr id="4" name="Egyenes összekötő nyíllal 3"/>
        <xdr:cNvCxnSpPr>
          <a:endCxn id="2" idx="6"/>
        </xdr:cNvCxnSpPr>
      </xdr:nvCxnSpPr>
      <xdr:spPr>
        <a:xfrm>
          <a:off x="9496425" y="1228725"/>
          <a:ext cx="714375" cy="1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10</xdr:row>
      <xdr:rowOff>171450</xdr:rowOff>
    </xdr:from>
    <xdr:to>
      <xdr:col>14</xdr:col>
      <xdr:colOff>228600</xdr:colOff>
      <xdr:row>10</xdr:row>
      <xdr:rowOff>185738</xdr:rowOff>
    </xdr:to>
    <xdr:cxnSp macro="">
      <xdr:nvCxnSpPr>
        <xdr:cNvPr id="5" name="Egyenes összekötő nyíllal 4"/>
        <xdr:cNvCxnSpPr/>
      </xdr:nvCxnSpPr>
      <xdr:spPr>
        <a:xfrm>
          <a:off x="9486900" y="2076450"/>
          <a:ext cx="714375" cy="1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0</xdr:rowOff>
    </xdr:from>
    <xdr:to>
      <xdr:col>13</xdr:col>
      <xdr:colOff>485775</xdr:colOff>
      <xdr:row>10</xdr:row>
      <xdr:rowOff>9525</xdr:rowOff>
    </xdr:to>
    <xdr:sp macro="" textlink="">
      <xdr:nvSpPr>
        <xdr:cNvPr id="2" name="Derékszögű háromszög 1"/>
        <xdr:cNvSpPr/>
      </xdr:nvSpPr>
      <xdr:spPr>
        <a:xfrm>
          <a:off x="8791575" y="571500"/>
          <a:ext cx="1057275" cy="13430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11</xdr:col>
      <xdr:colOff>533400</xdr:colOff>
      <xdr:row>3</xdr:row>
      <xdr:rowOff>28575</xdr:rowOff>
    </xdr:from>
    <xdr:to>
      <xdr:col>11</xdr:col>
      <xdr:colOff>533400</xdr:colOff>
      <xdr:row>10</xdr:row>
      <xdr:rowOff>28575</xdr:rowOff>
    </xdr:to>
    <xdr:cxnSp macro="">
      <xdr:nvCxnSpPr>
        <xdr:cNvPr id="4" name="Egyenes összekötő nyíllal 3"/>
        <xdr:cNvCxnSpPr/>
      </xdr:nvCxnSpPr>
      <xdr:spPr>
        <a:xfrm>
          <a:off x="8677275" y="600075"/>
          <a:ext cx="0" cy="1333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10</xdr:row>
      <xdr:rowOff>142875</xdr:rowOff>
    </xdr:from>
    <xdr:to>
      <xdr:col>13</xdr:col>
      <xdr:colOff>533400</xdr:colOff>
      <xdr:row>10</xdr:row>
      <xdr:rowOff>142875</xdr:rowOff>
    </xdr:to>
    <xdr:cxnSp macro="">
      <xdr:nvCxnSpPr>
        <xdr:cNvPr id="6" name="Egyenes összekötő nyíllal 5"/>
        <xdr:cNvCxnSpPr/>
      </xdr:nvCxnSpPr>
      <xdr:spPr>
        <a:xfrm>
          <a:off x="8791575" y="20478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2</xdr:row>
      <xdr:rowOff>142875</xdr:rowOff>
    </xdr:from>
    <xdr:to>
      <xdr:col>13</xdr:col>
      <xdr:colOff>590550</xdr:colOff>
      <xdr:row>9</xdr:row>
      <xdr:rowOff>180975</xdr:rowOff>
    </xdr:to>
    <xdr:cxnSp macro="">
      <xdr:nvCxnSpPr>
        <xdr:cNvPr id="8" name="Egyenes összekötő nyíllal 7"/>
        <xdr:cNvCxnSpPr/>
      </xdr:nvCxnSpPr>
      <xdr:spPr>
        <a:xfrm>
          <a:off x="8839200" y="523875"/>
          <a:ext cx="1114425" cy="13716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142875</xdr:colOff>
      <xdr:row>18</xdr:row>
      <xdr:rowOff>14287</xdr:rowOff>
    </xdr:from>
    <xdr:ext cx="583301" cy="1991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Szövegdoboz 6"/>
            <xdr:cNvSpPr txBox="1"/>
          </xdr:nvSpPr>
          <xdr:spPr>
            <a:xfrm>
              <a:off x="10115550" y="3471862"/>
              <a:ext cx="583301" cy="1991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hu-HU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  <m:r>
                          <a:rPr lang="hu-HU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𝑏</m:t>
                        </m:r>
                        <m:r>
                          <a:rPr lang="hu-HU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m:rPr>
                            <m:nor/>
                          </m:rPr>
                          <a:rPr lang="hu-HU">
                            <a:effectLst/>
                            <a:latin typeface="+mn-lt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hu-HU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7" name="Szövegdoboz 6"/>
            <xdr:cNvSpPr txBox="1"/>
          </xdr:nvSpPr>
          <xdr:spPr>
            <a:xfrm>
              <a:off x="10115550" y="3471862"/>
              <a:ext cx="583301" cy="1991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i="0">
                  <a:latin typeface="+mn-lt"/>
                </a:rPr>
                <a:t>√(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𝑎</a:t>
              </a:r>
              <a:r>
                <a:rPr lang="hu-HU" sz="1100" b="0" i="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+𝑏</a:t>
              </a:r>
              <a:r>
                <a:rPr lang="hu-HU" sz="1100" b="0" i="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2"</a:t>
              </a:r>
              <a:r>
                <a:rPr lang="hu-HU" i="0">
                  <a:effectLst/>
                  <a:latin typeface="+mn-lt"/>
                </a:rPr>
                <a:t> </a:t>
              </a:r>
              <a:r>
                <a:rPr lang="hu-HU" sz="1100" i="0">
                  <a:effectLst/>
                  <a:latin typeface="+mn-lt"/>
                </a:rPr>
                <a:t>" )</a:t>
              </a:r>
              <a:endParaRPr lang="hu-HU" sz="11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152400</xdr:rowOff>
    </xdr:from>
    <xdr:to>
      <xdr:col>15</xdr:col>
      <xdr:colOff>161925</xdr:colOff>
      <xdr:row>10</xdr:row>
      <xdr:rowOff>28575</xdr:rowOff>
    </xdr:to>
    <xdr:sp macro="" textlink="">
      <xdr:nvSpPr>
        <xdr:cNvPr id="3" name="Trapezoid 2"/>
        <xdr:cNvSpPr/>
      </xdr:nvSpPr>
      <xdr:spPr>
        <a:xfrm>
          <a:off x="8810625" y="533400"/>
          <a:ext cx="1933575" cy="1400175"/>
        </a:xfrm>
        <a:prstGeom prst="trapezoid">
          <a:avLst>
            <a:gd name="adj" fmla="val 345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66675</xdr:colOff>
      <xdr:row>10</xdr:row>
      <xdr:rowOff>171450</xdr:rowOff>
    </xdr:from>
    <xdr:to>
      <xdr:col>15</xdr:col>
      <xdr:colOff>180975</xdr:colOff>
      <xdr:row>10</xdr:row>
      <xdr:rowOff>171450</xdr:rowOff>
    </xdr:to>
    <xdr:cxnSp macro="">
      <xdr:nvCxnSpPr>
        <xdr:cNvPr id="5" name="Egyenes összekötő nyíllal 4"/>
        <xdr:cNvCxnSpPr/>
      </xdr:nvCxnSpPr>
      <xdr:spPr>
        <a:xfrm>
          <a:off x="8820150" y="2076450"/>
          <a:ext cx="1943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381000</xdr:colOff>
      <xdr:row>2</xdr:row>
      <xdr:rowOff>104775</xdr:rowOff>
    </xdr:from>
    <xdr:to>
      <xdr:col>15</xdr:col>
      <xdr:colOff>295275</xdr:colOff>
      <xdr:row>10</xdr:row>
      <xdr:rowOff>0</xdr:rowOff>
    </xdr:to>
    <xdr:cxnSp macro="">
      <xdr:nvCxnSpPr>
        <xdr:cNvPr id="7" name="Egyenes összekötő nyíllal 6"/>
        <xdr:cNvCxnSpPr/>
      </xdr:nvCxnSpPr>
      <xdr:spPr>
        <a:xfrm>
          <a:off x="10353675" y="485775"/>
          <a:ext cx="523875" cy="14192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1</xdr:row>
      <xdr:rowOff>171450</xdr:rowOff>
    </xdr:from>
    <xdr:to>
      <xdr:col>14</xdr:col>
      <xdr:colOff>285750</xdr:colOff>
      <xdr:row>1</xdr:row>
      <xdr:rowOff>171450</xdr:rowOff>
    </xdr:to>
    <xdr:cxnSp macro="">
      <xdr:nvCxnSpPr>
        <xdr:cNvPr id="9" name="Egyenes összekötő nyíllal 8"/>
        <xdr:cNvCxnSpPr/>
      </xdr:nvCxnSpPr>
      <xdr:spPr>
        <a:xfrm>
          <a:off x="9296400" y="361950"/>
          <a:ext cx="962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561975</xdr:colOff>
      <xdr:row>2</xdr:row>
      <xdr:rowOff>133350</xdr:rowOff>
    </xdr:from>
    <xdr:to>
      <xdr:col>12</xdr:col>
      <xdr:colOff>409575</xdr:colOff>
      <xdr:row>10</xdr:row>
      <xdr:rowOff>19050</xdr:rowOff>
    </xdr:to>
    <xdr:cxnSp macro="">
      <xdr:nvCxnSpPr>
        <xdr:cNvPr id="11" name="Egyenes összekötő nyíllal 10"/>
        <xdr:cNvCxnSpPr/>
      </xdr:nvCxnSpPr>
      <xdr:spPr>
        <a:xfrm flipH="1">
          <a:off x="8705850" y="514350"/>
          <a:ext cx="457200" cy="1409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533400</xdr:colOff>
      <xdr:row>3</xdr:row>
      <xdr:rowOff>0</xdr:rowOff>
    </xdr:from>
    <xdr:to>
      <xdr:col>15</xdr:col>
      <xdr:colOff>533400</xdr:colOff>
      <xdr:row>10</xdr:row>
      <xdr:rowOff>0</xdr:rowOff>
    </xdr:to>
    <xdr:cxnSp macro="">
      <xdr:nvCxnSpPr>
        <xdr:cNvPr id="13" name="Egyenes összekötő nyíllal 12"/>
        <xdr:cNvCxnSpPr/>
      </xdr:nvCxnSpPr>
      <xdr:spPr>
        <a:xfrm>
          <a:off x="11115675" y="571500"/>
          <a:ext cx="0" cy="1333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38100</xdr:rowOff>
    </xdr:from>
    <xdr:to>
      <xdr:col>14</xdr:col>
      <xdr:colOff>95250</xdr:colOff>
      <xdr:row>10</xdr:row>
      <xdr:rowOff>19050</xdr:rowOff>
    </xdr:to>
    <xdr:sp macro="" textlink="">
      <xdr:nvSpPr>
        <xdr:cNvPr id="2" name="Kocka 1"/>
        <xdr:cNvSpPr/>
      </xdr:nvSpPr>
      <xdr:spPr>
        <a:xfrm>
          <a:off x="8753475" y="609600"/>
          <a:ext cx="1314450" cy="131445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19050</xdr:colOff>
      <xdr:row>10</xdr:row>
      <xdr:rowOff>161925</xdr:rowOff>
    </xdr:from>
    <xdr:to>
      <xdr:col>13</xdr:col>
      <xdr:colOff>371475</xdr:colOff>
      <xdr:row>10</xdr:row>
      <xdr:rowOff>161925</xdr:rowOff>
    </xdr:to>
    <xdr:cxnSp macro="">
      <xdr:nvCxnSpPr>
        <xdr:cNvPr id="4" name="Egyenes összekötő nyíllal 3"/>
        <xdr:cNvCxnSpPr/>
      </xdr:nvCxnSpPr>
      <xdr:spPr>
        <a:xfrm>
          <a:off x="8772525" y="2066925"/>
          <a:ext cx="962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</xdr:row>
      <xdr:rowOff>0</xdr:rowOff>
    </xdr:from>
    <xdr:to>
      <xdr:col>15</xdr:col>
      <xdr:colOff>247650</xdr:colOff>
      <xdr:row>10</xdr:row>
      <xdr:rowOff>0</xdr:rowOff>
    </xdr:to>
    <xdr:sp macro="" textlink="">
      <xdr:nvSpPr>
        <xdr:cNvPr id="2" name="Kocka 1"/>
        <xdr:cNvSpPr/>
      </xdr:nvSpPr>
      <xdr:spPr>
        <a:xfrm>
          <a:off x="8782050" y="571500"/>
          <a:ext cx="2047875" cy="133350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19050</xdr:colOff>
      <xdr:row>11</xdr:row>
      <xdr:rowOff>38100</xdr:rowOff>
    </xdr:from>
    <xdr:to>
      <xdr:col>14</xdr:col>
      <xdr:colOff>504825</xdr:colOff>
      <xdr:row>11</xdr:row>
      <xdr:rowOff>38100</xdr:rowOff>
    </xdr:to>
    <xdr:cxnSp macro="">
      <xdr:nvCxnSpPr>
        <xdr:cNvPr id="4" name="Egyenes összekötő nyíllal 3"/>
        <xdr:cNvCxnSpPr/>
      </xdr:nvCxnSpPr>
      <xdr:spPr>
        <a:xfrm>
          <a:off x="8772525" y="2133600"/>
          <a:ext cx="1704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8</xdr:row>
      <xdr:rowOff>76200</xdr:rowOff>
    </xdr:from>
    <xdr:to>
      <xdr:col>15</xdr:col>
      <xdr:colOff>390525</xdr:colOff>
      <xdr:row>10</xdr:row>
      <xdr:rowOff>57150</xdr:rowOff>
    </xdr:to>
    <xdr:cxnSp macro="">
      <xdr:nvCxnSpPr>
        <xdr:cNvPr id="6" name="Egyenes összekötő nyíllal 5"/>
        <xdr:cNvCxnSpPr/>
      </xdr:nvCxnSpPr>
      <xdr:spPr>
        <a:xfrm flipV="1">
          <a:off x="10610850" y="1600200"/>
          <a:ext cx="361950" cy="361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3</xdr:row>
      <xdr:rowOff>9525</xdr:rowOff>
    </xdr:from>
    <xdr:to>
      <xdr:col>15</xdr:col>
      <xdr:colOff>390525</xdr:colOff>
      <xdr:row>8</xdr:row>
      <xdr:rowOff>38100</xdr:rowOff>
    </xdr:to>
    <xdr:cxnSp macro="">
      <xdr:nvCxnSpPr>
        <xdr:cNvPr id="8" name="Egyenes összekötő nyíllal 7"/>
        <xdr:cNvCxnSpPr/>
      </xdr:nvCxnSpPr>
      <xdr:spPr>
        <a:xfrm>
          <a:off x="10972800" y="581025"/>
          <a:ext cx="0" cy="9810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</xdr:row>
      <xdr:rowOff>28575</xdr:rowOff>
    </xdr:from>
    <xdr:to>
      <xdr:col>14</xdr:col>
      <xdr:colOff>76200</xdr:colOff>
      <xdr:row>10</xdr:row>
      <xdr:rowOff>57150</xdr:rowOff>
    </xdr:to>
    <xdr:sp macro="" textlink="">
      <xdr:nvSpPr>
        <xdr:cNvPr id="3" name="Henger 2"/>
        <xdr:cNvSpPr/>
      </xdr:nvSpPr>
      <xdr:spPr>
        <a:xfrm>
          <a:off x="8867775" y="600075"/>
          <a:ext cx="1181100" cy="1362075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14</xdr:col>
      <xdr:colOff>152400</xdr:colOff>
      <xdr:row>3</xdr:row>
      <xdr:rowOff>152400</xdr:rowOff>
    </xdr:from>
    <xdr:to>
      <xdr:col>14</xdr:col>
      <xdr:colOff>152400</xdr:colOff>
      <xdr:row>9</xdr:row>
      <xdr:rowOff>114300</xdr:rowOff>
    </xdr:to>
    <xdr:cxnSp macro="">
      <xdr:nvCxnSpPr>
        <xdr:cNvPr id="4" name="Egyenes összekötő nyíllal 3"/>
        <xdr:cNvCxnSpPr/>
      </xdr:nvCxnSpPr>
      <xdr:spPr>
        <a:xfrm>
          <a:off x="10125075" y="723900"/>
          <a:ext cx="0" cy="1104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3</xdr:row>
      <xdr:rowOff>171450</xdr:rowOff>
    </xdr:from>
    <xdr:to>
      <xdr:col>14</xdr:col>
      <xdr:colOff>85725</xdr:colOff>
      <xdr:row>3</xdr:row>
      <xdr:rowOff>171450</xdr:rowOff>
    </xdr:to>
    <xdr:cxnSp macro="">
      <xdr:nvCxnSpPr>
        <xdr:cNvPr id="6" name="Egyenes összekötő nyíllal 5"/>
        <xdr:cNvCxnSpPr/>
      </xdr:nvCxnSpPr>
      <xdr:spPr>
        <a:xfrm>
          <a:off x="9429750" y="742950"/>
          <a:ext cx="628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161925</xdr:rowOff>
    </xdr:from>
    <xdr:to>
      <xdr:col>16</xdr:col>
      <xdr:colOff>228600</xdr:colOff>
      <xdr:row>16</xdr:row>
      <xdr:rowOff>152400</xdr:rowOff>
    </xdr:to>
    <xdr:sp macro="" textlink="">
      <xdr:nvSpPr>
        <xdr:cNvPr id="2" name="Kör 1"/>
        <xdr:cNvSpPr/>
      </xdr:nvSpPr>
      <xdr:spPr>
        <a:xfrm>
          <a:off x="8820150" y="542925"/>
          <a:ext cx="2600325" cy="2657475"/>
        </a:xfrm>
        <a:prstGeom prst="pie">
          <a:avLst>
            <a:gd name="adj1" fmla="val 10761155"/>
            <a:gd name="adj2" fmla="val 162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85725</xdr:colOff>
      <xdr:row>11</xdr:row>
      <xdr:rowOff>9525</xdr:rowOff>
    </xdr:from>
    <xdr:to>
      <xdr:col>14</xdr:col>
      <xdr:colOff>152400</xdr:colOff>
      <xdr:row>11</xdr:row>
      <xdr:rowOff>9525</xdr:rowOff>
    </xdr:to>
    <xdr:cxnSp macro="">
      <xdr:nvCxnSpPr>
        <xdr:cNvPr id="4" name="Egyenes összekötő nyíllal 3"/>
        <xdr:cNvCxnSpPr/>
      </xdr:nvCxnSpPr>
      <xdr:spPr>
        <a:xfrm>
          <a:off x="8839200" y="2105025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showRowColHeaders="0" zoomScale="70" zoomScaleNormal="70" workbookViewId="0">
      <selection activeCell="D19" sqref="D19"/>
    </sheetView>
  </sheetViews>
  <sheetFormatPr defaultRowHeight="15" x14ac:dyDescent="0.25"/>
  <cols>
    <col min="2" max="2" width="10.5703125" bestFit="1" customWidth="1"/>
    <col min="4" max="4" width="25" bestFit="1" customWidth="1"/>
    <col min="5" max="5" width="18.42578125" bestFit="1" customWidth="1"/>
  </cols>
  <sheetData>
    <row r="3" spans="2:5" x14ac:dyDescent="0.25">
      <c r="B3" t="s">
        <v>33</v>
      </c>
      <c r="C3" t="s">
        <v>25</v>
      </c>
      <c r="D3" t="s">
        <v>10</v>
      </c>
      <c r="E3" t="s">
        <v>30</v>
      </c>
    </row>
    <row r="4" spans="2:5" x14ac:dyDescent="0.25">
      <c r="B4" t="s">
        <v>17</v>
      </c>
      <c r="C4" t="s">
        <v>26</v>
      </c>
      <c r="D4" s="1" t="s">
        <v>12</v>
      </c>
      <c r="E4" t="s">
        <v>29</v>
      </c>
    </row>
    <row r="5" spans="2:5" x14ac:dyDescent="0.25">
      <c r="B5" t="s">
        <v>20</v>
      </c>
      <c r="C5" t="s">
        <v>27</v>
      </c>
      <c r="D5" t="s">
        <v>8</v>
      </c>
      <c r="E5" t="s">
        <v>31</v>
      </c>
    </row>
    <row r="6" spans="2:5" x14ac:dyDescent="0.25">
      <c r="B6" t="s">
        <v>41</v>
      </c>
      <c r="C6" t="s">
        <v>28</v>
      </c>
      <c r="D6" s="1" t="s">
        <v>42</v>
      </c>
    </row>
    <row r="7" spans="2:5" x14ac:dyDescent="0.25">
      <c r="B7" t="s">
        <v>18</v>
      </c>
      <c r="D7" s="1" t="s">
        <v>52</v>
      </c>
    </row>
    <row r="8" spans="2:5" x14ac:dyDescent="0.25">
      <c r="B8" t="s">
        <v>16</v>
      </c>
      <c r="D8" s="1" t="s">
        <v>44</v>
      </c>
    </row>
    <row r="9" spans="2:5" x14ac:dyDescent="0.25">
      <c r="B9" t="s">
        <v>40</v>
      </c>
      <c r="D9" t="s">
        <v>4</v>
      </c>
    </row>
    <row r="10" spans="2:5" x14ac:dyDescent="0.25">
      <c r="B10" t="s">
        <v>32</v>
      </c>
      <c r="D10" t="s">
        <v>2</v>
      </c>
    </row>
    <row r="11" spans="2:5" x14ac:dyDescent="0.25">
      <c r="B11" t="s">
        <v>14</v>
      </c>
      <c r="D11" s="1" t="s">
        <v>46</v>
      </c>
    </row>
    <row r="12" spans="2:5" x14ac:dyDescent="0.25">
      <c r="B12" t="s">
        <v>21</v>
      </c>
      <c r="D12" t="s">
        <v>0</v>
      </c>
    </row>
    <row r="13" spans="2:5" x14ac:dyDescent="0.25">
      <c r="B13" t="s">
        <v>15</v>
      </c>
      <c r="D13" t="s">
        <v>6</v>
      </c>
    </row>
    <row r="14" spans="2:5" x14ac:dyDescent="0.25">
      <c r="B14" t="s">
        <v>19</v>
      </c>
      <c r="D14" t="s">
        <v>23</v>
      </c>
    </row>
    <row r="15" spans="2:5" x14ac:dyDescent="0.25">
      <c r="B15" t="s">
        <v>22</v>
      </c>
      <c r="D15" t="s">
        <v>24</v>
      </c>
    </row>
    <row r="16" spans="2:5" x14ac:dyDescent="0.25">
      <c r="B16" t="s">
        <v>61</v>
      </c>
      <c r="D16" t="s">
        <v>7</v>
      </c>
    </row>
    <row r="17" spans="4:4" x14ac:dyDescent="0.25">
      <c r="D17" s="1" t="s">
        <v>43</v>
      </c>
    </row>
    <row r="18" spans="4:4" x14ac:dyDescent="0.25">
      <c r="D18" s="1" t="s">
        <v>53</v>
      </c>
    </row>
    <row r="19" spans="4:4" x14ac:dyDescent="0.25">
      <c r="D19" s="1" t="s">
        <v>47</v>
      </c>
    </row>
    <row r="20" spans="4:4" x14ac:dyDescent="0.25">
      <c r="D20" s="1" t="s">
        <v>45</v>
      </c>
    </row>
    <row r="21" spans="4:4" x14ac:dyDescent="0.25">
      <c r="D21" t="s">
        <v>5</v>
      </c>
    </row>
    <row r="22" spans="4:4" x14ac:dyDescent="0.25">
      <c r="D22" t="s">
        <v>1</v>
      </c>
    </row>
    <row r="23" spans="4:4" x14ac:dyDescent="0.25">
      <c r="D23" t="s">
        <v>3</v>
      </c>
    </row>
    <row r="24" spans="4:4" x14ac:dyDescent="0.25">
      <c r="D24" t="s">
        <v>11</v>
      </c>
    </row>
    <row r="25" spans="4:4" x14ac:dyDescent="0.25">
      <c r="D25" t="s">
        <v>9</v>
      </c>
    </row>
    <row r="26" spans="4:4" x14ac:dyDescent="0.25">
      <c r="D26" s="1" t="s">
        <v>13</v>
      </c>
    </row>
  </sheetData>
  <sortState ref="D3:D26">
    <sortCondition ref="D3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RowColHeaders="0" workbookViewId="0">
      <selection activeCell="A4" sqref="A4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I2" s="2" t="s">
        <v>60</v>
      </c>
    </row>
    <row r="3" spans="2:15" x14ac:dyDescent="0.25">
      <c r="B3" s="3"/>
    </row>
    <row r="4" spans="2:15" x14ac:dyDescent="0.25">
      <c r="B4" s="7"/>
      <c r="C4" s="8"/>
      <c r="D4" s="8"/>
      <c r="E4" s="8"/>
      <c r="F4" s="8"/>
      <c r="G4" s="8"/>
      <c r="H4" s="8"/>
      <c r="I4" s="8"/>
      <c r="J4" s="8"/>
      <c r="K4" s="8"/>
    </row>
    <row r="6" spans="2:15" x14ac:dyDescent="0.25">
      <c r="B6" s="3" t="s">
        <v>34</v>
      </c>
      <c r="I6" s="5"/>
      <c r="K6" s="12">
        <f>számolás!M19</f>
        <v>0</v>
      </c>
    </row>
    <row r="8" spans="2:15" x14ac:dyDescent="0.25">
      <c r="B8" s="3" t="s">
        <v>35</v>
      </c>
      <c r="I8" s="5"/>
      <c r="K8" s="12">
        <f>számolás!M20</f>
        <v>0</v>
      </c>
    </row>
    <row r="10" spans="2:15" x14ac:dyDescent="0.25">
      <c r="B10" s="3" t="s">
        <v>36</v>
      </c>
      <c r="I10" s="5"/>
      <c r="K10" s="12">
        <f>számolás!N19</f>
        <v>0</v>
      </c>
    </row>
    <row r="12" spans="2:15" x14ac:dyDescent="0.25">
      <c r="N12" s="2" t="s">
        <v>49</v>
      </c>
    </row>
    <row r="14" spans="2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2:15" x14ac:dyDescent="0.25">
      <c r="B15" s="3" t="s">
        <v>65</v>
      </c>
    </row>
    <row r="16" spans="2:15" x14ac:dyDescent="0.25">
      <c r="I16" s="8"/>
      <c r="J16" s="8"/>
      <c r="K16" s="8"/>
      <c r="L16" s="8"/>
    </row>
    <row r="17" spans="2:12" x14ac:dyDescent="0.25">
      <c r="B17" s="15" t="s">
        <v>49</v>
      </c>
      <c r="C17" s="16">
        <v>3.96</v>
      </c>
      <c r="D17" s="16">
        <v>4.25</v>
      </c>
      <c r="E17" s="16">
        <v>4.54</v>
      </c>
      <c r="F17" s="16">
        <v>4.83</v>
      </c>
      <c r="G17" s="16">
        <v>5.12</v>
      </c>
      <c r="H17" s="16">
        <v>5.41</v>
      </c>
      <c r="I17" s="8"/>
      <c r="J17" s="8"/>
      <c r="K17" s="8"/>
      <c r="L17" s="8"/>
    </row>
    <row r="18" spans="2:12" x14ac:dyDescent="0.25">
      <c r="B18" s="15" t="s">
        <v>63</v>
      </c>
      <c r="C18" s="29"/>
      <c r="D18" s="29"/>
      <c r="E18" s="29"/>
      <c r="F18" s="29"/>
      <c r="G18" s="29"/>
      <c r="H18" s="29"/>
      <c r="I18" s="8"/>
      <c r="J18" s="8"/>
      <c r="K18" s="12">
        <f>számolás!X19</f>
        <v>0</v>
      </c>
      <c r="L18" s="12">
        <f>számolás!Y19</f>
        <v>0</v>
      </c>
    </row>
    <row r="19" spans="2:12" x14ac:dyDescent="0.25">
      <c r="B19" s="15" t="s">
        <v>64</v>
      </c>
      <c r="C19" s="29"/>
      <c r="D19" s="29"/>
      <c r="E19" s="29"/>
      <c r="F19" s="29"/>
      <c r="G19" s="29"/>
      <c r="H19" s="29"/>
      <c r="K19" s="12">
        <f>számolás!X20</f>
        <v>0</v>
      </c>
      <c r="L19" s="12">
        <f>számolás!Y20</f>
        <v>0</v>
      </c>
    </row>
    <row r="21" spans="2:12" x14ac:dyDescent="0.25">
      <c r="B21" s="17" t="s">
        <v>66</v>
      </c>
      <c r="C21" s="32">
        <v>3.1415000000000002</v>
      </c>
    </row>
  </sheetData>
  <conditionalFormatting sqref="K6 K8 K10">
    <cfRule type="cellIs" dxfId="9" priority="2" operator="equal">
      <formula>1</formula>
    </cfRule>
  </conditionalFormatting>
  <conditionalFormatting sqref="K18:L19">
    <cfRule type="cellIs" dxfId="8" priority="1" operator="equal">
      <formula>1</formula>
    </cfRule>
  </conditionalFormatting>
  <dataValidations count="1"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"/>
  <sheetViews>
    <sheetView showRowColHeaders="0" workbookViewId="0">
      <selection activeCell="K6" sqref="K6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N2" s="2" t="s">
        <v>50</v>
      </c>
    </row>
    <row r="3" spans="2:15" x14ac:dyDescent="0.25">
      <c r="B3" s="3"/>
    </row>
    <row r="4" spans="2:15" x14ac:dyDescent="0.25">
      <c r="B4" s="7"/>
      <c r="C4" s="8"/>
      <c r="D4" s="8"/>
      <c r="E4" s="8"/>
      <c r="F4" s="8"/>
      <c r="G4" s="8"/>
      <c r="H4" s="8"/>
      <c r="I4" s="8"/>
      <c r="J4" s="8"/>
      <c r="K4" s="8"/>
      <c r="N4" s="9" t="s">
        <v>50</v>
      </c>
    </row>
    <row r="6" spans="2:15" x14ac:dyDescent="0.25">
      <c r="B6" s="3" t="s">
        <v>34</v>
      </c>
      <c r="I6" s="5"/>
      <c r="K6" s="12">
        <f>számolás!M21</f>
        <v>0</v>
      </c>
    </row>
    <row r="8" spans="2:15" x14ac:dyDescent="0.25">
      <c r="B8" s="3" t="s">
        <v>35</v>
      </c>
      <c r="I8" s="5"/>
      <c r="K8" s="12">
        <f>számolás!M22</f>
        <v>0</v>
      </c>
    </row>
    <row r="10" spans="2:15" x14ac:dyDescent="0.25">
      <c r="B10" s="3" t="s">
        <v>36</v>
      </c>
      <c r="I10" s="5"/>
      <c r="K10" s="12">
        <f>számolás!N21</f>
        <v>0</v>
      </c>
    </row>
    <row r="13" spans="2:1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x14ac:dyDescent="0.25">
      <c r="B14" s="3" t="s">
        <v>65</v>
      </c>
      <c r="M14" s="8"/>
      <c r="N14" s="8"/>
      <c r="O14" s="8"/>
    </row>
    <row r="15" spans="2:15" x14ac:dyDescent="0.25">
      <c r="I15" s="8"/>
      <c r="J15" s="8"/>
      <c r="K15" s="8"/>
      <c r="L15" s="8"/>
    </row>
    <row r="16" spans="2:15" x14ac:dyDescent="0.25">
      <c r="B16" s="15" t="s">
        <v>50</v>
      </c>
      <c r="C16" s="16">
        <v>7.51</v>
      </c>
      <c r="D16" s="16">
        <v>7.44</v>
      </c>
      <c r="E16" s="16">
        <v>7.37</v>
      </c>
      <c r="F16" s="16">
        <v>7.3</v>
      </c>
      <c r="G16" s="16">
        <v>7.23</v>
      </c>
      <c r="H16" s="16">
        <v>7.16</v>
      </c>
      <c r="I16" s="8"/>
      <c r="J16" s="8"/>
      <c r="K16" s="8"/>
      <c r="L16" s="8"/>
    </row>
    <row r="17" spans="2:12" x14ac:dyDescent="0.25">
      <c r="B17" s="15" t="s">
        <v>63</v>
      </c>
      <c r="C17" s="31"/>
      <c r="D17" s="31"/>
      <c r="E17" s="31"/>
      <c r="F17" s="31"/>
      <c r="G17" s="31"/>
      <c r="H17" s="31"/>
      <c r="I17" s="8"/>
      <c r="J17" s="8"/>
      <c r="K17" s="12">
        <f>számolás!X21</f>
        <v>0</v>
      </c>
      <c r="L17" s="12">
        <f>számolás!Y21</f>
        <v>0</v>
      </c>
    </row>
    <row r="18" spans="2:12" x14ac:dyDescent="0.25">
      <c r="B18" s="15" t="s">
        <v>64</v>
      </c>
      <c r="C18" s="31"/>
      <c r="D18" s="31"/>
      <c r="E18" s="31"/>
      <c r="F18" s="31"/>
      <c r="G18" s="31"/>
      <c r="H18" s="31"/>
      <c r="K18" s="12">
        <f>számolás!X22</f>
        <v>0</v>
      </c>
      <c r="L18" s="12">
        <f>számolás!Y22</f>
        <v>0</v>
      </c>
    </row>
  </sheetData>
  <conditionalFormatting sqref="K6 K8 K10">
    <cfRule type="cellIs" dxfId="7" priority="2" operator="equal">
      <formula>1</formula>
    </cfRule>
  </conditionalFormatting>
  <conditionalFormatting sqref="K17:L18">
    <cfRule type="cellIs" dxfId="6" priority="1" operator="equal">
      <formula>1</formula>
    </cfRule>
  </conditionalFormatting>
  <dataValidations count="1"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RowColHeaders="0" workbookViewId="0">
      <selection activeCell="A3" sqref="A3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I2" s="2" t="s">
        <v>60</v>
      </c>
      <c r="N2" s="2" t="s">
        <v>48</v>
      </c>
    </row>
    <row r="3" spans="2:15" x14ac:dyDescent="0.25">
      <c r="B3" s="3"/>
    </row>
    <row r="4" spans="2:15" x14ac:dyDescent="0.25">
      <c r="B4" s="7"/>
      <c r="C4" s="8"/>
      <c r="D4" s="8"/>
      <c r="E4" s="8"/>
      <c r="F4" s="8"/>
      <c r="G4" s="8"/>
      <c r="H4" s="8"/>
      <c r="I4" s="8"/>
      <c r="J4" s="8"/>
      <c r="K4" s="8"/>
    </row>
    <row r="5" spans="2:15" x14ac:dyDescent="0.25">
      <c r="O5" s="10" t="s">
        <v>50</v>
      </c>
    </row>
    <row r="6" spans="2:15" x14ac:dyDescent="0.25">
      <c r="B6" s="3" t="s">
        <v>34</v>
      </c>
      <c r="I6" s="5"/>
      <c r="K6" s="12">
        <f>számolás!M23</f>
        <v>0</v>
      </c>
    </row>
    <row r="8" spans="2:15" x14ac:dyDescent="0.25">
      <c r="B8" s="3" t="s">
        <v>35</v>
      </c>
      <c r="I8" s="5"/>
      <c r="K8" s="12">
        <f>számolás!M24</f>
        <v>0</v>
      </c>
    </row>
    <row r="10" spans="2:15" x14ac:dyDescent="0.25">
      <c r="B10" s="3" t="s">
        <v>36</v>
      </c>
      <c r="I10" s="5"/>
      <c r="K10" s="12">
        <f>számolás!N23</f>
        <v>0</v>
      </c>
    </row>
    <row r="12" spans="2:15" x14ac:dyDescent="0.25">
      <c r="M12" s="10" t="s">
        <v>51</v>
      </c>
    </row>
    <row r="14" spans="2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2:15" x14ac:dyDescent="0.25">
      <c r="B15" s="3" t="s">
        <v>65</v>
      </c>
    </row>
    <row r="16" spans="2:15" x14ac:dyDescent="0.25">
      <c r="I16" s="8"/>
      <c r="J16" s="8"/>
      <c r="K16" s="8"/>
      <c r="L16" s="8"/>
    </row>
    <row r="17" spans="2:12" x14ac:dyDescent="0.25">
      <c r="B17" s="15" t="s">
        <v>48</v>
      </c>
      <c r="C17" s="16">
        <v>2.25</v>
      </c>
      <c r="D17" s="16">
        <v>2.33</v>
      </c>
      <c r="E17" s="16">
        <v>2.41</v>
      </c>
      <c r="F17" s="16">
        <v>2.4900000000000002</v>
      </c>
      <c r="G17" s="16">
        <v>2.57</v>
      </c>
      <c r="H17" s="16">
        <v>2.65</v>
      </c>
      <c r="I17" s="8"/>
      <c r="J17" s="8"/>
      <c r="K17" s="8"/>
      <c r="L17" s="8"/>
    </row>
    <row r="18" spans="2:12" x14ac:dyDescent="0.25">
      <c r="B18" s="15" t="s">
        <v>63</v>
      </c>
      <c r="C18" s="31"/>
      <c r="D18" s="31"/>
      <c r="E18" s="31"/>
      <c r="F18" s="31"/>
      <c r="G18" s="31"/>
      <c r="H18" s="31"/>
      <c r="I18" s="8"/>
      <c r="J18" s="8"/>
      <c r="K18" s="12">
        <f>számolás!X23</f>
        <v>0</v>
      </c>
      <c r="L18" s="12">
        <f>számolás!Y23</f>
        <v>0</v>
      </c>
    </row>
    <row r="19" spans="2:12" x14ac:dyDescent="0.25">
      <c r="B19" s="15" t="s">
        <v>64</v>
      </c>
      <c r="C19" s="31"/>
      <c r="D19" s="31"/>
      <c r="E19" s="31"/>
      <c r="F19" s="31"/>
      <c r="G19" s="31"/>
      <c r="H19" s="31"/>
      <c r="K19" s="12">
        <f>számolás!X24</f>
        <v>0</v>
      </c>
      <c r="L19" s="12">
        <f>számolás!Y24</f>
        <v>0</v>
      </c>
    </row>
    <row r="21" spans="2:12" x14ac:dyDescent="0.25">
      <c r="B21" s="17" t="s">
        <v>66</v>
      </c>
      <c r="C21" s="6">
        <v>3.1415000000000002</v>
      </c>
    </row>
  </sheetData>
  <conditionalFormatting sqref="K6 K8 K10">
    <cfRule type="cellIs" dxfId="5" priority="2" operator="equal">
      <formula>1</formula>
    </cfRule>
  </conditionalFormatting>
  <conditionalFormatting sqref="K18:L19">
    <cfRule type="cellIs" dxfId="4" priority="1" operator="equal">
      <formula>1</formula>
    </cfRule>
  </conditionalFormatting>
  <dataValidations count="1"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RowColHeaders="0" workbookViewId="0"/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I2" s="2" t="s">
        <v>60</v>
      </c>
    </row>
    <row r="3" spans="2:15" x14ac:dyDescent="0.25">
      <c r="B3" s="3"/>
      <c r="M3" s="10" t="s">
        <v>50</v>
      </c>
      <c r="O3" s="2" t="s">
        <v>48</v>
      </c>
    </row>
    <row r="4" spans="2:15" x14ac:dyDescent="0.25">
      <c r="B4" s="7"/>
      <c r="C4" s="8"/>
      <c r="D4" s="8"/>
      <c r="E4" s="8"/>
      <c r="F4" s="8"/>
      <c r="G4" s="8"/>
      <c r="H4" s="8"/>
      <c r="I4" s="8"/>
      <c r="J4" s="8"/>
      <c r="K4" s="8"/>
    </row>
    <row r="5" spans="2:15" x14ac:dyDescent="0.25">
      <c r="L5" s="10" t="s">
        <v>50</v>
      </c>
    </row>
    <row r="6" spans="2:15" x14ac:dyDescent="0.25">
      <c r="B6" s="3" t="s">
        <v>34</v>
      </c>
      <c r="I6" s="5"/>
      <c r="K6" s="12">
        <f>számolás!M25</f>
        <v>0</v>
      </c>
    </row>
    <row r="8" spans="2:15" x14ac:dyDescent="0.25">
      <c r="B8" s="3" t="s">
        <v>35</v>
      </c>
      <c r="I8" s="5"/>
      <c r="K8" s="12">
        <f>számolás!M26</f>
        <v>0</v>
      </c>
    </row>
    <row r="10" spans="2:15" x14ac:dyDescent="0.25">
      <c r="B10" s="3" t="s">
        <v>36</v>
      </c>
      <c r="I10" s="5"/>
      <c r="K10" s="12">
        <f>számolás!N25</f>
        <v>0</v>
      </c>
    </row>
    <row r="11" spans="2:15" x14ac:dyDescent="0.25">
      <c r="N11" s="10" t="s">
        <v>49</v>
      </c>
    </row>
    <row r="13" spans="2:1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x14ac:dyDescent="0.25">
      <c r="B14" s="3" t="s">
        <v>65</v>
      </c>
    </row>
    <row r="15" spans="2:15" x14ac:dyDescent="0.25">
      <c r="I15" s="8"/>
      <c r="J15" s="8"/>
      <c r="K15" s="8"/>
      <c r="L15" s="8"/>
    </row>
    <row r="16" spans="2:15" x14ac:dyDescent="0.25">
      <c r="B16" s="15" t="s">
        <v>48</v>
      </c>
      <c r="C16" s="16">
        <v>4.66</v>
      </c>
      <c r="D16" s="16">
        <v>4.21</v>
      </c>
      <c r="E16" s="16">
        <v>3.76</v>
      </c>
      <c r="F16" s="16">
        <v>3.31</v>
      </c>
      <c r="G16" s="16">
        <v>2.86</v>
      </c>
      <c r="H16" s="16">
        <v>2.41</v>
      </c>
      <c r="I16" s="8"/>
      <c r="J16" s="8"/>
      <c r="K16" s="8"/>
      <c r="L16" s="8"/>
    </row>
    <row r="17" spans="2:12" x14ac:dyDescent="0.25">
      <c r="B17" s="15" t="s">
        <v>63</v>
      </c>
      <c r="C17" s="31"/>
      <c r="D17" s="31"/>
      <c r="E17" s="31"/>
      <c r="F17" s="31"/>
      <c r="G17" s="31"/>
      <c r="H17" s="31"/>
      <c r="I17" s="8"/>
      <c r="J17" s="8"/>
      <c r="K17" s="12">
        <f>számolás!X25</f>
        <v>0</v>
      </c>
      <c r="L17" s="12">
        <f>számolás!Y25</f>
        <v>0</v>
      </c>
    </row>
    <row r="18" spans="2:12" x14ac:dyDescent="0.25">
      <c r="B18" s="15" t="s">
        <v>64</v>
      </c>
      <c r="C18" s="31"/>
      <c r="D18" s="31"/>
      <c r="E18" s="31"/>
      <c r="F18" s="31"/>
      <c r="G18" s="31"/>
      <c r="H18" s="31"/>
      <c r="K18" s="12">
        <f>számolás!X26</f>
        <v>0</v>
      </c>
      <c r="L18" s="12">
        <f>számolás!Y26</f>
        <v>0</v>
      </c>
    </row>
    <row r="20" spans="2:12" x14ac:dyDescent="0.25">
      <c r="B20" s="17" t="s">
        <v>66</v>
      </c>
      <c r="C20" s="6">
        <v>3.1415000000000002</v>
      </c>
    </row>
  </sheetData>
  <conditionalFormatting sqref="K6 K8 K10">
    <cfRule type="cellIs" dxfId="3" priority="2" operator="equal">
      <formula>1</formula>
    </cfRule>
  </conditionalFormatting>
  <conditionalFormatting sqref="K17:L18">
    <cfRule type="cellIs" dxfId="2" priority="1" operator="equal">
      <formula>1</formula>
    </cfRule>
  </conditionalFormatting>
  <dataValidations count="1"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RowColHeaders="0" workbookViewId="0">
      <selection activeCell="A2" sqref="A2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4" x14ac:dyDescent="0.25">
      <c r="B2" s="3" t="s">
        <v>80</v>
      </c>
    </row>
    <row r="3" spans="2:14" x14ac:dyDescent="0.25">
      <c r="I3" s="5"/>
      <c r="K3" s="12">
        <f>számolás!H28</f>
        <v>0</v>
      </c>
    </row>
    <row r="5" spans="2:14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4" x14ac:dyDescent="0.25">
      <c r="B6" s="3" t="s">
        <v>76</v>
      </c>
    </row>
    <row r="8" spans="2:14" x14ac:dyDescent="0.25">
      <c r="B8" s="15" t="s">
        <v>77</v>
      </c>
      <c r="C8" s="15" t="s">
        <v>78</v>
      </c>
      <c r="E8" s="15" t="s">
        <v>79</v>
      </c>
      <c r="F8" s="42">
        <v>0.27</v>
      </c>
    </row>
    <row r="9" spans="2:14" x14ac:dyDescent="0.25">
      <c r="B9" s="41">
        <v>2550</v>
      </c>
      <c r="C9" s="51"/>
      <c r="I9" s="8"/>
      <c r="K9" s="12">
        <f>számolás!H29</f>
        <v>0</v>
      </c>
    </row>
    <row r="10" spans="2:14" x14ac:dyDescent="0.25">
      <c r="B10" s="41">
        <v>2575</v>
      </c>
      <c r="C10" s="51"/>
      <c r="I10" s="8"/>
    </row>
    <row r="11" spans="2:14" x14ac:dyDescent="0.25">
      <c r="B11" s="41">
        <v>2600</v>
      </c>
      <c r="C11" s="51"/>
      <c r="I11" s="8"/>
    </row>
    <row r="12" spans="2:14" x14ac:dyDescent="0.25">
      <c r="B12" s="41">
        <v>2625</v>
      </c>
      <c r="C12" s="51"/>
      <c r="I12" s="8"/>
    </row>
    <row r="13" spans="2:14" x14ac:dyDescent="0.25">
      <c r="B13" s="41">
        <v>2650</v>
      </c>
      <c r="C13" s="51"/>
      <c r="I13" s="8"/>
    </row>
    <row r="14" spans="2:14" x14ac:dyDescent="0.25">
      <c r="B14" s="41">
        <v>2675</v>
      </c>
      <c r="C14" s="51"/>
      <c r="I14" s="8"/>
    </row>
    <row r="15" spans="2:14" x14ac:dyDescent="0.25">
      <c r="B15" s="41">
        <v>2700</v>
      </c>
      <c r="C15" s="51"/>
      <c r="I15" s="8"/>
    </row>
    <row r="16" spans="2:14" x14ac:dyDescent="0.25">
      <c r="B16" s="41">
        <v>2725</v>
      </c>
      <c r="C16" s="51"/>
      <c r="I16" s="8"/>
    </row>
    <row r="17" spans="2:11" x14ac:dyDescent="0.25">
      <c r="B17" s="41">
        <v>2750</v>
      </c>
      <c r="C17" s="51"/>
      <c r="I17" s="8"/>
    </row>
    <row r="18" spans="2:11" x14ac:dyDescent="0.25">
      <c r="B18" s="41">
        <v>2775</v>
      </c>
      <c r="C18" s="51"/>
      <c r="I18" s="8"/>
    </row>
    <row r="19" spans="2:11" x14ac:dyDescent="0.25">
      <c r="B19" s="41">
        <v>2800</v>
      </c>
      <c r="C19" s="51"/>
      <c r="I19" s="8"/>
    </row>
    <row r="20" spans="2:11" x14ac:dyDescent="0.25">
      <c r="B20" s="41">
        <v>2825</v>
      </c>
      <c r="C20" s="51"/>
      <c r="I20" s="8"/>
    </row>
    <row r="21" spans="2:11" x14ac:dyDescent="0.25">
      <c r="B21" s="41">
        <v>2850</v>
      </c>
      <c r="C21" s="51"/>
      <c r="I21" s="8"/>
      <c r="K21" s="12">
        <f>számolás!H30</f>
        <v>0</v>
      </c>
    </row>
  </sheetData>
  <conditionalFormatting sqref="K3 K9 K21">
    <cfRule type="cellIs" dxfId="1" priority="1" operator="equal">
      <formula>1</formula>
    </cfRule>
  </conditionalFormatting>
  <dataValidations count="1">
    <dataValidation type="list" allowBlank="1" showInputMessage="1" showErrorMessage="1" sqref="I3">
      <formula1>hivatkozás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showRowColHeaders="0" workbookViewId="0">
      <selection activeCell="A4" sqref="A4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2" x14ac:dyDescent="0.25">
      <c r="B2" s="3" t="s">
        <v>81</v>
      </c>
    </row>
    <row r="3" spans="2:12" x14ac:dyDescent="0.25">
      <c r="I3" s="5"/>
      <c r="K3" s="12">
        <f>számolás!H32</f>
        <v>0</v>
      </c>
    </row>
    <row r="5" spans="2:12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2" x14ac:dyDescent="0.25">
      <c r="B6" s="3" t="s">
        <v>87</v>
      </c>
    </row>
    <row r="8" spans="2:12" x14ac:dyDescent="0.25">
      <c r="B8" s="15"/>
      <c r="C8" s="15">
        <v>1</v>
      </c>
      <c r="D8" s="15">
        <v>2</v>
      </c>
      <c r="E8" s="15">
        <v>3</v>
      </c>
      <c r="F8" s="15">
        <v>4</v>
      </c>
      <c r="G8" s="15">
        <v>5</v>
      </c>
      <c r="H8" s="15">
        <v>6</v>
      </c>
    </row>
    <row r="9" spans="2:12" x14ac:dyDescent="0.25">
      <c r="B9" s="15">
        <v>1</v>
      </c>
      <c r="C9" s="30"/>
      <c r="D9" s="30"/>
      <c r="E9" s="30"/>
      <c r="F9" s="30"/>
      <c r="G9" s="30"/>
      <c r="H9" s="30"/>
      <c r="K9" s="12">
        <f>számolás!H33</f>
        <v>0</v>
      </c>
    </row>
    <row r="10" spans="2:12" x14ac:dyDescent="0.25">
      <c r="B10" s="15">
        <v>2</v>
      </c>
      <c r="C10" s="30"/>
      <c r="D10" s="30"/>
      <c r="E10" s="30"/>
      <c r="F10" s="30"/>
      <c r="G10" s="30"/>
      <c r="H10" s="30"/>
    </row>
    <row r="11" spans="2:12" x14ac:dyDescent="0.25">
      <c r="B11" s="15">
        <v>3</v>
      </c>
      <c r="C11" s="30"/>
      <c r="D11" s="30"/>
      <c r="E11" s="30"/>
      <c r="F11" s="30"/>
      <c r="G11" s="30"/>
      <c r="H11" s="30"/>
    </row>
    <row r="12" spans="2:12" x14ac:dyDescent="0.25">
      <c r="B12" s="15">
        <v>4</v>
      </c>
      <c r="C12" s="30"/>
      <c r="D12" s="30"/>
      <c r="E12" s="30"/>
      <c r="F12" s="30"/>
      <c r="G12" s="30"/>
      <c r="H12" s="30"/>
    </row>
    <row r="13" spans="2:12" x14ac:dyDescent="0.25">
      <c r="B13" s="15">
        <v>5</v>
      </c>
      <c r="C13" s="30"/>
      <c r="D13" s="30"/>
      <c r="E13" s="30"/>
      <c r="F13" s="30"/>
      <c r="G13" s="30"/>
      <c r="H13" s="30"/>
    </row>
    <row r="14" spans="2:12" x14ac:dyDescent="0.25">
      <c r="B14" s="15">
        <v>6</v>
      </c>
      <c r="C14" s="30"/>
      <c r="D14" s="30"/>
      <c r="E14" s="30"/>
      <c r="F14" s="30"/>
      <c r="G14" s="30"/>
      <c r="H14" s="30"/>
    </row>
    <row r="15" spans="2:12" x14ac:dyDescent="0.25">
      <c r="B15" s="15">
        <v>7</v>
      </c>
      <c r="C15" s="30"/>
      <c r="D15" s="30"/>
      <c r="E15" s="30"/>
      <c r="F15" s="30"/>
      <c r="G15" s="30"/>
      <c r="H15" s="30"/>
    </row>
    <row r="16" spans="2:12" x14ac:dyDescent="0.25">
      <c r="B16" s="15">
        <v>8</v>
      </c>
      <c r="C16" s="30"/>
      <c r="D16" s="30"/>
      <c r="E16" s="30"/>
      <c r="F16" s="30"/>
      <c r="G16" s="30"/>
      <c r="H16" s="30"/>
    </row>
    <row r="17" spans="2:11" x14ac:dyDescent="0.25">
      <c r="B17" s="15">
        <v>9</v>
      </c>
      <c r="C17" s="30"/>
      <c r="D17" s="30"/>
      <c r="E17" s="30"/>
      <c r="F17" s="30"/>
      <c r="G17" s="30"/>
      <c r="H17" s="30"/>
    </row>
    <row r="18" spans="2:11" x14ac:dyDescent="0.25">
      <c r="B18" s="15">
        <v>10</v>
      </c>
      <c r="C18" s="30"/>
      <c r="D18" s="30"/>
      <c r="E18" s="30"/>
      <c r="F18" s="30"/>
      <c r="G18" s="30"/>
      <c r="H18" s="30"/>
    </row>
    <row r="19" spans="2:11" x14ac:dyDescent="0.25">
      <c r="B19" s="15">
        <v>11</v>
      </c>
      <c r="C19" s="30"/>
      <c r="D19" s="30"/>
      <c r="E19" s="30"/>
      <c r="F19" s="30"/>
      <c r="G19" s="30"/>
      <c r="H19" s="30"/>
    </row>
    <row r="20" spans="2:11" x14ac:dyDescent="0.25">
      <c r="B20" s="15">
        <v>12</v>
      </c>
      <c r="C20" s="30"/>
      <c r="D20" s="30"/>
      <c r="E20" s="30"/>
      <c r="F20" s="30"/>
      <c r="G20" s="30"/>
      <c r="H20" s="30"/>
    </row>
    <row r="21" spans="2:11" x14ac:dyDescent="0.25">
      <c r="B21" s="15">
        <v>13</v>
      </c>
      <c r="C21" s="30"/>
      <c r="D21" s="30"/>
      <c r="E21" s="30"/>
      <c r="F21" s="30"/>
      <c r="G21" s="30"/>
      <c r="H21" s="30"/>
    </row>
    <row r="22" spans="2:11" x14ac:dyDescent="0.25">
      <c r="B22" s="15">
        <v>14</v>
      </c>
      <c r="C22" s="30"/>
      <c r="D22" s="30"/>
      <c r="E22" s="30"/>
      <c r="F22" s="30"/>
      <c r="G22" s="30"/>
      <c r="H22" s="30"/>
      <c r="K22" s="12">
        <f>számolás!H34</f>
        <v>0</v>
      </c>
    </row>
  </sheetData>
  <conditionalFormatting sqref="K3 K9 K22">
    <cfRule type="cellIs" dxfId="0" priority="1" operator="equal">
      <formula>1</formula>
    </cfRule>
  </conditionalFormatting>
  <dataValidations count="1">
    <dataValidation type="list" allowBlank="1" showInputMessage="1" showErrorMessage="1" sqref="I3">
      <formula1>hivatkozás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D19" sqref="D19"/>
    </sheetView>
  </sheetViews>
  <sheetFormatPr defaultRowHeight="15" x14ac:dyDescent="0.25"/>
  <cols>
    <col min="1" max="16384" width="9.140625" style="11"/>
  </cols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showRowColHeaders="0" workbookViewId="0">
      <selection activeCell="K32" sqref="K32"/>
    </sheetView>
  </sheetViews>
  <sheetFormatPr defaultRowHeight="15" x14ac:dyDescent="0.25"/>
  <cols>
    <col min="1" max="1" width="9.140625" style="2"/>
    <col min="2" max="2" width="11.5703125" style="2" customWidth="1"/>
    <col min="3" max="16384" width="9.140625" style="2"/>
  </cols>
  <sheetData>
    <row r="3" spans="2:4" ht="30" x14ac:dyDescent="0.25">
      <c r="B3" s="46" t="s">
        <v>82</v>
      </c>
      <c r="C3" s="46" t="s">
        <v>83</v>
      </c>
      <c r="D3" s="46" t="s">
        <v>84</v>
      </c>
    </row>
    <row r="4" spans="2:4" x14ac:dyDescent="0.25">
      <c r="B4" s="46">
        <v>1</v>
      </c>
      <c r="C4" s="43">
        <v>8</v>
      </c>
      <c r="D4" s="43">
        <f>SUM(számolás!L3:N4,számolás!X3:Y4)</f>
        <v>0</v>
      </c>
    </row>
    <row r="5" spans="2:4" x14ac:dyDescent="0.25">
      <c r="B5" s="46">
        <v>2</v>
      </c>
      <c r="C5" s="43">
        <v>8</v>
      </c>
      <c r="D5" s="43">
        <f>SUM(számolás!L5:N6,számolás!X5:Y6)</f>
        <v>0</v>
      </c>
    </row>
    <row r="6" spans="2:4" x14ac:dyDescent="0.25">
      <c r="B6" s="46">
        <v>3</v>
      </c>
      <c r="C6" s="43">
        <v>8</v>
      </c>
      <c r="D6" s="43">
        <f>SUM(számolás!L7:N8,számolás!X7:Y8)</f>
        <v>0</v>
      </c>
    </row>
    <row r="7" spans="2:4" x14ac:dyDescent="0.25">
      <c r="B7" s="46">
        <v>4</v>
      </c>
      <c r="C7" s="43">
        <v>10</v>
      </c>
      <c r="D7" s="43">
        <f>SUM(számolás!L9:N10,számolás!AB8:AC10)</f>
        <v>0</v>
      </c>
    </row>
    <row r="8" spans="2:4" x14ac:dyDescent="0.25">
      <c r="B8" s="46">
        <v>5</v>
      </c>
      <c r="C8" s="43">
        <v>8</v>
      </c>
      <c r="D8" s="43">
        <f>SUM(számolás!L11:N12,számolás!X11:Y12)</f>
        <v>0</v>
      </c>
    </row>
    <row r="9" spans="2:4" x14ac:dyDescent="0.25">
      <c r="B9" s="46">
        <v>6</v>
      </c>
      <c r="C9" s="43">
        <v>8</v>
      </c>
      <c r="D9" s="43">
        <f>SUM(számolás!L13:N14,számolás!X13:Y14)</f>
        <v>0</v>
      </c>
    </row>
    <row r="10" spans="2:4" x14ac:dyDescent="0.25">
      <c r="B10" s="46">
        <v>7</v>
      </c>
      <c r="C10" s="43">
        <v>8</v>
      </c>
      <c r="D10" s="43">
        <f>SUM(számolás!L15:N16,számolás!X15:Y16)</f>
        <v>0</v>
      </c>
    </row>
    <row r="11" spans="2:4" x14ac:dyDescent="0.25">
      <c r="B11" s="46">
        <v>8</v>
      </c>
      <c r="C11" s="43">
        <v>8</v>
      </c>
      <c r="D11" s="43">
        <f>SUM(számolás!L17:N18,számolás!X17:Y18)</f>
        <v>0</v>
      </c>
    </row>
    <row r="12" spans="2:4" x14ac:dyDescent="0.25">
      <c r="B12" s="46">
        <v>9</v>
      </c>
      <c r="C12" s="43">
        <v>7</v>
      </c>
      <c r="D12" s="43">
        <f>SUM(számolás!M19:N20,számolás!X19:Y20)</f>
        <v>0</v>
      </c>
    </row>
    <row r="13" spans="2:4" x14ac:dyDescent="0.25">
      <c r="B13" s="46">
        <v>10</v>
      </c>
      <c r="C13" s="43">
        <v>7</v>
      </c>
      <c r="D13" s="43">
        <f>SUM(számolás!X21:Y22,számolás!M21:N22)</f>
        <v>0</v>
      </c>
    </row>
    <row r="14" spans="2:4" x14ac:dyDescent="0.25">
      <c r="B14" s="46">
        <v>11</v>
      </c>
      <c r="C14" s="43">
        <v>7</v>
      </c>
      <c r="D14" s="43">
        <f>SUM(számolás!M23:N24,számolás!X23:Y24)</f>
        <v>0</v>
      </c>
    </row>
    <row r="15" spans="2:4" x14ac:dyDescent="0.25">
      <c r="B15" s="46">
        <v>12</v>
      </c>
      <c r="C15" s="43">
        <v>7</v>
      </c>
      <c r="D15" s="43">
        <f>SUM(számolás!M25:N26,számolás!X25:Y26)</f>
        <v>0</v>
      </c>
    </row>
    <row r="16" spans="2:4" x14ac:dyDescent="0.25">
      <c r="B16" s="46">
        <v>13</v>
      </c>
      <c r="C16" s="43">
        <v>3</v>
      </c>
      <c r="D16" s="43">
        <f>SUM(számolás!H28:H30)</f>
        <v>0</v>
      </c>
    </row>
    <row r="17" spans="2:4" x14ac:dyDescent="0.25">
      <c r="B17" s="46">
        <v>14</v>
      </c>
      <c r="C17" s="43">
        <v>3</v>
      </c>
      <c r="D17" s="43">
        <f>SUM(számolás!H32:H34)</f>
        <v>0</v>
      </c>
    </row>
    <row r="18" spans="2:4" x14ac:dyDescent="0.25">
      <c r="B18" s="47" t="s">
        <v>85</v>
      </c>
      <c r="C18" s="14">
        <f>SUM(C4:C17)</f>
        <v>100</v>
      </c>
      <c r="D18" s="14">
        <f>SUM(D4:D17)</f>
        <v>0</v>
      </c>
    </row>
    <row r="19" spans="2:4" ht="37.5" customHeight="1" x14ac:dyDescent="0.25">
      <c r="B19" s="15" t="s">
        <v>86</v>
      </c>
      <c r="C19" s="52">
        <f>IF(D18&lt;40,1,IF(D18&lt;55,2,IF(D18&lt;70,3,IF(D18&lt;85,4,5))))</f>
        <v>1</v>
      </c>
      <c r="D19" s="53"/>
    </row>
  </sheetData>
  <sheetProtection algorithmName="SHA-512" hashValue="p0DNhc7zwTZZRQsgNL4dzJiJKiGwOq1nugluSI/FvvAevyxrMh4CeuLIgxkE2nd2Am8HJR7NpQv/yKpOs2FtkQ==" saltValue="L1zUX1vD9sVM7I+Nlz1IwQ==" spinCount="100000" sheet="1" objects="1" scenarios="1"/>
  <mergeCells count="1">
    <mergeCell ref="C19:D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C34"/>
  <sheetViews>
    <sheetView topLeftCell="B1" zoomScale="85" zoomScaleNormal="85" workbookViewId="0">
      <selection activeCell="N27" sqref="N27"/>
    </sheetView>
  </sheetViews>
  <sheetFormatPr defaultRowHeight="15" x14ac:dyDescent="0.25"/>
  <cols>
    <col min="3" max="3" width="25" bestFit="1" customWidth="1"/>
    <col min="6" max="6" width="10.5703125" bestFit="1" customWidth="1"/>
    <col min="7" max="7" width="12" customWidth="1"/>
    <col min="8" max="15" width="5.28515625" customWidth="1"/>
    <col min="16" max="17" width="7.7109375" customWidth="1"/>
    <col min="18" max="19" width="8.140625" customWidth="1"/>
    <col min="20" max="23" width="4.7109375" customWidth="1"/>
  </cols>
  <sheetData>
    <row r="3" spans="3:29" x14ac:dyDescent="0.25">
      <c r="C3" t="s">
        <v>10</v>
      </c>
      <c r="E3">
        <v>1</v>
      </c>
      <c r="F3" t="s">
        <v>14</v>
      </c>
      <c r="G3" t="s">
        <v>0</v>
      </c>
      <c r="H3" t="s">
        <v>29</v>
      </c>
      <c r="I3">
        <f>'1'!I4</f>
        <v>0</v>
      </c>
      <c r="J3">
        <f>'1'!I6</f>
        <v>0</v>
      </c>
      <c r="K3">
        <f>'1'!I10</f>
        <v>0</v>
      </c>
      <c r="L3" s="35">
        <f>IF(I3="","",IF(F3=I3,1,0))</f>
        <v>0</v>
      </c>
      <c r="M3" s="36">
        <f t="shared" ref="M3:N3" si="0">IF(J3="","",IF(G3=J3,1,0))</f>
        <v>0</v>
      </c>
      <c r="N3" s="37">
        <f t="shared" si="0"/>
        <v>0</v>
      </c>
      <c r="P3">
        <v>5.8</v>
      </c>
      <c r="Q3">
        <v>8.4</v>
      </c>
      <c r="R3" s="34">
        <f>'1'!C18</f>
        <v>0</v>
      </c>
      <c r="S3" s="34">
        <f>'1'!H18</f>
        <v>0</v>
      </c>
      <c r="X3" s="35">
        <f>IF(R3="","",IF(P3=R3,1,0))</f>
        <v>0</v>
      </c>
      <c r="Y3" s="37">
        <f t="shared" ref="Y3:AC3" si="1">IF(S3="","",IF(Q3=S3,1,0))</f>
        <v>0</v>
      </c>
      <c r="AB3" t="str">
        <f t="shared" si="1"/>
        <v/>
      </c>
      <c r="AC3" t="str">
        <f t="shared" si="1"/>
        <v/>
      </c>
    </row>
    <row r="4" spans="3:29" x14ac:dyDescent="0.25">
      <c r="C4" s="1" t="s">
        <v>12</v>
      </c>
      <c r="G4" t="s">
        <v>1</v>
      </c>
      <c r="J4">
        <f>'1'!I8</f>
        <v>0</v>
      </c>
      <c r="L4" s="38" t="str">
        <f t="shared" ref="L4:L26" si="2">IF(I4="","",IF(F4=I4,1,0))</f>
        <v/>
      </c>
      <c r="M4" s="39">
        <f t="shared" ref="M4:M26" si="3">IF(J4="","",IF(G4=J4,1,0))</f>
        <v>0</v>
      </c>
      <c r="N4" s="40" t="str">
        <f t="shared" ref="N4:N26" si="4">IF(K4="","",IF(H4=K4,1,0))</f>
        <v/>
      </c>
      <c r="P4">
        <v>2.1025</v>
      </c>
      <c r="Q4">
        <v>4.41</v>
      </c>
      <c r="R4" s="34">
        <f>'1'!C19</f>
        <v>0</v>
      </c>
      <c r="S4" s="34">
        <f>'1'!H19</f>
        <v>0</v>
      </c>
      <c r="X4" s="38">
        <f t="shared" ref="X4:X26" si="5">IF(R4="","",IF(P4=R4,1,0))</f>
        <v>0</v>
      </c>
      <c r="Y4" s="40">
        <f t="shared" ref="Y4:Y26" si="6">IF(S4="","",IF(Q4=S4,1,0))</f>
        <v>0</v>
      </c>
      <c r="AB4" t="str">
        <f t="shared" ref="AB4:AB26" si="7">IF(V4="","",IF(T4=V4,1,0))</f>
        <v/>
      </c>
      <c r="AC4" t="str">
        <f t="shared" ref="AC4:AC26" si="8">IF(W4="","",IF(U4=W4,1,0))</f>
        <v/>
      </c>
    </row>
    <row r="5" spans="3:29" x14ac:dyDescent="0.25">
      <c r="C5" t="s">
        <v>8</v>
      </c>
      <c r="E5">
        <v>2</v>
      </c>
      <c r="F5" t="s">
        <v>15</v>
      </c>
      <c r="G5" t="s">
        <v>4</v>
      </c>
      <c r="H5" t="s">
        <v>29</v>
      </c>
      <c r="I5">
        <f>'2'!I4</f>
        <v>0</v>
      </c>
      <c r="J5">
        <f>'2'!I6</f>
        <v>0</v>
      </c>
      <c r="K5">
        <f>'2'!I10</f>
        <v>0</v>
      </c>
      <c r="L5" s="35">
        <f t="shared" si="2"/>
        <v>0</v>
      </c>
      <c r="M5" s="36">
        <f t="shared" si="3"/>
        <v>0</v>
      </c>
      <c r="N5" s="37">
        <f t="shared" si="4"/>
        <v>0</v>
      </c>
      <c r="P5">
        <v>13.52</v>
      </c>
      <c r="Q5">
        <v>14.02</v>
      </c>
      <c r="R5" s="34">
        <f>'2'!C19</f>
        <v>0</v>
      </c>
      <c r="S5" s="34">
        <f>'2'!H19</f>
        <v>0</v>
      </c>
      <c r="X5" s="35">
        <f t="shared" si="5"/>
        <v>0</v>
      </c>
      <c r="Y5" s="37">
        <f t="shared" si="6"/>
        <v>0</v>
      </c>
      <c r="AB5" t="str">
        <f t="shared" si="7"/>
        <v/>
      </c>
      <c r="AC5" t="str">
        <f t="shared" si="8"/>
        <v/>
      </c>
    </row>
    <row r="6" spans="3:29" x14ac:dyDescent="0.25">
      <c r="C6" s="1" t="s">
        <v>42</v>
      </c>
      <c r="G6" t="s">
        <v>5</v>
      </c>
      <c r="J6">
        <f>'2'!I8</f>
        <v>0</v>
      </c>
      <c r="L6" s="38" t="str">
        <f t="shared" si="2"/>
        <v/>
      </c>
      <c r="M6" s="39">
        <f t="shared" si="3"/>
        <v>0</v>
      </c>
      <c r="N6" s="40" t="str">
        <f t="shared" si="4"/>
        <v/>
      </c>
      <c r="P6">
        <v>10.147499999999999</v>
      </c>
      <c r="Q6">
        <v>11.554</v>
      </c>
      <c r="R6" s="34">
        <f>'2'!C20</f>
        <v>0</v>
      </c>
      <c r="S6" s="34">
        <f>'2'!H20</f>
        <v>0</v>
      </c>
      <c r="X6" s="38">
        <f t="shared" si="5"/>
        <v>0</v>
      </c>
      <c r="Y6" s="40">
        <f t="shared" si="6"/>
        <v>0</v>
      </c>
      <c r="AB6" t="str">
        <f t="shared" si="7"/>
        <v/>
      </c>
      <c r="AC6" t="str">
        <f t="shared" si="8"/>
        <v/>
      </c>
    </row>
    <row r="7" spans="3:29" x14ac:dyDescent="0.25">
      <c r="C7" s="1" t="s">
        <v>52</v>
      </c>
      <c r="E7">
        <v>3</v>
      </c>
      <c r="F7" t="s">
        <v>16</v>
      </c>
      <c r="G7" t="s">
        <v>2</v>
      </c>
      <c r="H7" t="s">
        <v>30</v>
      </c>
      <c r="I7">
        <f>'3'!I4</f>
        <v>0</v>
      </c>
      <c r="J7">
        <f>'3'!I6</f>
        <v>0</v>
      </c>
      <c r="K7">
        <f>'3'!I10</f>
        <v>0</v>
      </c>
      <c r="L7">
        <f t="shared" si="2"/>
        <v>0</v>
      </c>
      <c r="M7">
        <f t="shared" si="3"/>
        <v>0</v>
      </c>
      <c r="N7">
        <f t="shared" si="4"/>
        <v>0</v>
      </c>
      <c r="P7">
        <v>27.770860000000003</v>
      </c>
      <c r="Q7">
        <v>31.854810000000004</v>
      </c>
      <c r="R7" s="34">
        <f>'3'!C18</f>
        <v>0</v>
      </c>
      <c r="S7" s="34">
        <f>'3'!H18</f>
        <v>0</v>
      </c>
      <c r="X7">
        <f t="shared" si="5"/>
        <v>0</v>
      </c>
      <c r="Y7">
        <f t="shared" si="6"/>
        <v>0</v>
      </c>
      <c r="AB7" t="str">
        <f t="shared" si="7"/>
        <v/>
      </c>
      <c r="AC7" t="str">
        <f t="shared" si="8"/>
        <v/>
      </c>
    </row>
    <row r="8" spans="3:29" x14ac:dyDescent="0.25">
      <c r="C8" s="1" t="s">
        <v>44</v>
      </c>
      <c r="G8" t="s">
        <v>3</v>
      </c>
      <c r="J8">
        <f>'3'!I8</f>
        <v>0</v>
      </c>
      <c r="L8" t="str">
        <f t="shared" si="2"/>
        <v/>
      </c>
      <c r="M8">
        <f t="shared" si="3"/>
        <v>0</v>
      </c>
      <c r="N8" t="str">
        <f t="shared" si="4"/>
        <v/>
      </c>
      <c r="P8">
        <v>61.373600600000003</v>
      </c>
      <c r="Q8">
        <v>80.751943350000005</v>
      </c>
      <c r="R8" s="34">
        <f>'3'!C19</f>
        <v>0</v>
      </c>
      <c r="S8" s="34">
        <f>'3'!H19</f>
        <v>0</v>
      </c>
      <c r="T8">
        <v>5.1600872085653746</v>
      </c>
      <c r="U8">
        <v>5.5014543531688052</v>
      </c>
      <c r="V8" s="34">
        <f>'4'!C19</f>
        <v>0</v>
      </c>
      <c r="W8" s="34">
        <f>'4'!H19</f>
        <v>0</v>
      </c>
      <c r="X8">
        <f t="shared" si="5"/>
        <v>0</v>
      </c>
      <c r="Y8">
        <f t="shared" si="6"/>
        <v>0</v>
      </c>
      <c r="AB8" s="35">
        <f t="shared" si="7"/>
        <v>0</v>
      </c>
      <c r="AC8" s="37">
        <f t="shared" si="8"/>
        <v>0</v>
      </c>
    </row>
    <row r="9" spans="3:29" x14ac:dyDescent="0.25">
      <c r="C9" t="s">
        <v>4</v>
      </c>
      <c r="E9">
        <v>4</v>
      </c>
      <c r="F9" t="s">
        <v>17</v>
      </c>
      <c r="G9" t="s">
        <v>6</v>
      </c>
      <c r="H9" t="s">
        <v>29</v>
      </c>
      <c r="I9">
        <f>'4'!I4</f>
        <v>0</v>
      </c>
      <c r="J9">
        <f>'4'!I6</f>
        <v>0</v>
      </c>
      <c r="K9">
        <f>'4'!I10</f>
        <v>0</v>
      </c>
      <c r="L9" s="35">
        <f t="shared" si="2"/>
        <v>0</v>
      </c>
      <c r="M9" s="36">
        <f t="shared" si="3"/>
        <v>0</v>
      </c>
      <c r="N9" s="37">
        <f t="shared" si="4"/>
        <v>0</v>
      </c>
      <c r="T9">
        <v>12.390087208565376</v>
      </c>
      <c r="U9">
        <v>13.281454353168805</v>
      </c>
      <c r="V9" s="34">
        <f>'4'!C20</f>
        <v>0</v>
      </c>
      <c r="W9" s="34">
        <f>'4'!H20</f>
        <v>0</v>
      </c>
      <c r="X9" t="str">
        <f t="shared" si="5"/>
        <v/>
      </c>
      <c r="Y9" t="str">
        <f t="shared" si="6"/>
        <v/>
      </c>
      <c r="AB9" s="44">
        <f t="shared" si="7"/>
        <v>0</v>
      </c>
      <c r="AC9" s="45">
        <f t="shared" si="8"/>
        <v>0</v>
      </c>
    </row>
    <row r="10" spans="3:29" x14ac:dyDescent="0.25">
      <c r="C10" t="s">
        <v>2</v>
      </c>
      <c r="G10" t="s">
        <v>7</v>
      </c>
      <c r="J10">
        <f>'4'!I8</f>
        <v>0</v>
      </c>
      <c r="L10" s="38" t="str">
        <f t="shared" si="2"/>
        <v/>
      </c>
      <c r="M10" s="39">
        <f t="shared" si="3"/>
        <v>0</v>
      </c>
      <c r="N10" s="40" t="str">
        <f t="shared" si="4"/>
        <v/>
      </c>
      <c r="T10">
        <v>6.4116000000000009</v>
      </c>
      <c r="U10">
        <v>7.5655999999999999</v>
      </c>
      <c r="V10" s="34">
        <f>'4'!C21</f>
        <v>0</v>
      </c>
      <c r="W10" s="34">
        <f>'4'!H21</f>
        <v>0</v>
      </c>
      <c r="X10" t="str">
        <f t="shared" si="5"/>
        <v/>
      </c>
      <c r="Y10" t="str">
        <f t="shared" si="6"/>
        <v/>
      </c>
      <c r="AB10" s="38">
        <f t="shared" si="7"/>
        <v>0</v>
      </c>
      <c r="AC10" s="40">
        <f t="shared" si="8"/>
        <v>0</v>
      </c>
    </row>
    <row r="11" spans="3:29" x14ac:dyDescent="0.25">
      <c r="C11" s="1" t="s">
        <v>46</v>
      </c>
      <c r="E11">
        <v>5</v>
      </c>
      <c r="F11" t="s">
        <v>22</v>
      </c>
      <c r="G11" t="s">
        <v>23</v>
      </c>
      <c r="H11" t="s">
        <v>29</v>
      </c>
      <c r="I11">
        <f>'5'!I4</f>
        <v>0</v>
      </c>
      <c r="J11">
        <f>'5'!I6</f>
        <v>0</v>
      </c>
      <c r="K11">
        <f>'5'!I10</f>
        <v>0</v>
      </c>
      <c r="L11">
        <f t="shared" si="2"/>
        <v>0</v>
      </c>
      <c r="M11">
        <f t="shared" si="3"/>
        <v>0</v>
      </c>
      <c r="N11">
        <f t="shared" si="4"/>
        <v>0</v>
      </c>
      <c r="P11">
        <v>8.59</v>
      </c>
      <c r="Q11">
        <v>9.6900000000000013</v>
      </c>
      <c r="R11" s="34">
        <f>'5'!C22</f>
        <v>0</v>
      </c>
      <c r="S11" s="34">
        <f>'5'!H22</f>
        <v>0</v>
      </c>
      <c r="X11">
        <f t="shared" si="5"/>
        <v>0</v>
      </c>
      <c r="Y11">
        <f t="shared" si="6"/>
        <v>0</v>
      </c>
      <c r="AB11" t="str">
        <f t="shared" si="7"/>
        <v/>
      </c>
      <c r="AC11" t="str">
        <f t="shared" si="8"/>
        <v/>
      </c>
    </row>
    <row r="12" spans="3:29" x14ac:dyDescent="0.25">
      <c r="C12" t="s">
        <v>0</v>
      </c>
      <c r="G12" t="s">
        <v>24</v>
      </c>
      <c r="J12">
        <f>'5'!I8</f>
        <v>0</v>
      </c>
      <c r="L12" t="str">
        <f t="shared" si="2"/>
        <v/>
      </c>
      <c r="M12">
        <f t="shared" si="3"/>
        <v>0</v>
      </c>
      <c r="N12" t="str">
        <f t="shared" si="4"/>
        <v/>
      </c>
      <c r="P12">
        <v>2.8820000000000001</v>
      </c>
      <c r="Q12">
        <v>3.57925</v>
      </c>
      <c r="R12" s="34">
        <f>'5'!C23</f>
        <v>0</v>
      </c>
      <c r="S12" s="34">
        <f>'5'!H23</f>
        <v>0</v>
      </c>
      <c r="X12">
        <f t="shared" si="5"/>
        <v>0</v>
      </c>
      <c r="Y12">
        <f t="shared" si="6"/>
        <v>0</v>
      </c>
      <c r="AB12" t="str">
        <f t="shared" si="7"/>
        <v/>
      </c>
      <c r="AC12" t="str">
        <f t="shared" si="8"/>
        <v/>
      </c>
    </row>
    <row r="13" spans="3:29" x14ac:dyDescent="0.25">
      <c r="C13" t="s">
        <v>6</v>
      </c>
      <c r="E13">
        <v>6</v>
      </c>
      <c r="F13" t="s">
        <v>18</v>
      </c>
      <c r="G13" t="s">
        <v>8</v>
      </c>
      <c r="H13" t="s">
        <v>29</v>
      </c>
      <c r="I13">
        <f>'6'!I4</f>
        <v>0</v>
      </c>
      <c r="J13">
        <f>'6'!I6</f>
        <v>0</v>
      </c>
      <c r="K13">
        <f>'6'!I10</f>
        <v>0</v>
      </c>
      <c r="L13" s="35">
        <f t="shared" si="2"/>
        <v>0</v>
      </c>
      <c r="M13" s="36">
        <f t="shared" si="3"/>
        <v>0</v>
      </c>
      <c r="N13" s="37">
        <f t="shared" si="4"/>
        <v>0</v>
      </c>
      <c r="P13">
        <v>12.615</v>
      </c>
      <c r="Q13">
        <v>26.46</v>
      </c>
      <c r="R13" s="34">
        <f>'6'!C18</f>
        <v>0</v>
      </c>
      <c r="S13" s="34">
        <f>'6'!H18</f>
        <v>0</v>
      </c>
      <c r="X13" s="35">
        <f t="shared" si="5"/>
        <v>0</v>
      </c>
      <c r="Y13" s="37">
        <f t="shared" si="6"/>
        <v>0</v>
      </c>
      <c r="AB13" t="str">
        <f t="shared" si="7"/>
        <v/>
      </c>
      <c r="AC13" t="str">
        <f t="shared" si="8"/>
        <v/>
      </c>
    </row>
    <row r="14" spans="3:29" x14ac:dyDescent="0.25">
      <c r="C14" t="s">
        <v>23</v>
      </c>
      <c r="G14" t="s">
        <v>9</v>
      </c>
      <c r="J14">
        <f>'6'!I8</f>
        <v>0</v>
      </c>
      <c r="L14" s="38" t="str">
        <f t="shared" si="2"/>
        <v/>
      </c>
      <c r="M14" s="39">
        <f t="shared" si="3"/>
        <v>0</v>
      </c>
      <c r="N14" s="40" t="str">
        <f t="shared" si="4"/>
        <v/>
      </c>
      <c r="P14">
        <v>3.0486249999999999</v>
      </c>
      <c r="Q14">
        <v>9.261000000000001</v>
      </c>
      <c r="R14" s="34">
        <f>'6'!C19</f>
        <v>0</v>
      </c>
      <c r="S14" s="34">
        <f>'6'!H19</f>
        <v>0</v>
      </c>
      <c r="X14" s="38">
        <f t="shared" si="5"/>
        <v>0</v>
      </c>
      <c r="Y14" s="40">
        <f t="shared" si="6"/>
        <v>0</v>
      </c>
      <c r="AB14" t="str">
        <f t="shared" si="7"/>
        <v/>
      </c>
      <c r="AC14" t="str">
        <f t="shared" si="8"/>
        <v/>
      </c>
    </row>
    <row r="15" spans="3:29" x14ac:dyDescent="0.25">
      <c r="C15" t="s">
        <v>24</v>
      </c>
      <c r="E15">
        <v>7</v>
      </c>
      <c r="F15" t="s">
        <v>19</v>
      </c>
      <c r="G15" t="s">
        <v>10</v>
      </c>
      <c r="H15" t="s">
        <v>29</v>
      </c>
      <c r="I15">
        <f>'7'!I4</f>
        <v>0</v>
      </c>
      <c r="J15">
        <f>'7'!I6</f>
        <v>0</v>
      </c>
      <c r="K15">
        <f>'7'!I10</f>
        <v>0</v>
      </c>
      <c r="L15">
        <f t="shared" si="2"/>
        <v>0</v>
      </c>
      <c r="M15">
        <f t="shared" si="3"/>
        <v>0</v>
      </c>
      <c r="N15">
        <f t="shared" si="4"/>
        <v>0</v>
      </c>
      <c r="P15">
        <v>187.5754</v>
      </c>
      <c r="Q15">
        <v>210.77440000000001</v>
      </c>
      <c r="R15" s="34">
        <f>'7'!C20</f>
        <v>0</v>
      </c>
      <c r="S15" s="34">
        <f>'7'!H20</f>
        <v>0</v>
      </c>
      <c r="X15">
        <f t="shared" si="5"/>
        <v>0</v>
      </c>
      <c r="Y15">
        <f t="shared" si="6"/>
        <v>0</v>
      </c>
      <c r="AB15" t="str">
        <f t="shared" si="7"/>
        <v/>
      </c>
      <c r="AC15" t="str">
        <f t="shared" si="8"/>
        <v/>
      </c>
    </row>
    <row r="16" spans="3:29" x14ac:dyDescent="0.25">
      <c r="C16" t="s">
        <v>7</v>
      </c>
      <c r="G16" t="s">
        <v>11</v>
      </c>
      <c r="J16">
        <f>'7'!I8</f>
        <v>0</v>
      </c>
      <c r="L16" t="str">
        <f t="shared" si="2"/>
        <v/>
      </c>
      <c r="M16">
        <f t="shared" si="3"/>
        <v>0</v>
      </c>
      <c r="N16" t="str">
        <f t="shared" si="4"/>
        <v/>
      </c>
      <c r="P16">
        <v>170.96868799999999</v>
      </c>
      <c r="Q16">
        <v>198.29628799999998</v>
      </c>
      <c r="R16" s="34">
        <f>'7'!C21</f>
        <v>0</v>
      </c>
      <c r="S16" s="34">
        <f>'7'!H21</f>
        <v>0</v>
      </c>
      <c r="X16">
        <f t="shared" si="5"/>
        <v>0</v>
      </c>
      <c r="Y16">
        <f t="shared" si="6"/>
        <v>0</v>
      </c>
      <c r="AB16" t="str">
        <f t="shared" si="7"/>
        <v/>
      </c>
      <c r="AC16" t="str">
        <f t="shared" si="8"/>
        <v/>
      </c>
    </row>
    <row r="17" spans="3:29" x14ac:dyDescent="0.25">
      <c r="C17" s="1" t="s">
        <v>43</v>
      </c>
      <c r="E17">
        <v>8</v>
      </c>
      <c r="F17" t="s">
        <v>20</v>
      </c>
      <c r="G17" s="1" t="s">
        <v>12</v>
      </c>
      <c r="H17" t="s">
        <v>30</v>
      </c>
      <c r="I17" s="1">
        <f>'8'!I4</f>
        <v>0</v>
      </c>
      <c r="J17">
        <f>'8'!I6</f>
        <v>0</v>
      </c>
      <c r="K17">
        <f>'8'!I10</f>
        <v>0</v>
      </c>
      <c r="L17" s="35">
        <f t="shared" si="2"/>
        <v>0</v>
      </c>
      <c r="M17" s="36">
        <f t="shared" si="3"/>
        <v>0</v>
      </c>
      <c r="N17" s="37">
        <f t="shared" si="4"/>
        <v>0</v>
      </c>
      <c r="P17">
        <v>95.564430000000002</v>
      </c>
      <c r="Q17">
        <v>116.7161495</v>
      </c>
      <c r="R17" s="34">
        <f>'8'!C18</f>
        <v>0</v>
      </c>
      <c r="S17" s="34">
        <f>'8'!H18</f>
        <v>0</v>
      </c>
      <c r="X17" s="35">
        <f t="shared" si="5"/>
        <v>0</v>
      </c>
      <c r="Y17" s="37">
        <f t="shared" si="6"/>
        <v>0</v>
      </c>
      <c r="AB17" t="str">
        <f t="shared" si="7"/>
        <v/>
      </c>
      <c r="AC17" t="str">
        <f t="shared" si="8"/>
        <v/>
      </c>
    </row>
    <row r="18" spans="3:29" x14ac:dyDescent="0.25">
      <c r="C18" s="1" t="s">
        <v>53</v>
      </c>
      <c r="G18" s="1" t="s">
        <v>13</v>
      </c>
      <c r="I18" s="1"/>
      <c r="J18">
        <f>'8'!I8</f>
        <v>0</v>
      </c>
      <c r="L18" s="38" t="str">
        <f t="shared" si="2"/>
        <v/>
      </c>
      <c r="M18" s="39">
        <f t="shared" si="3"/>
        <v>0</v>
      </c>
      <c r="N18" s="40" t="str">
        <f t="shared" si="4"/>
        <v/>
      </c>
      <c r="P18">
        <v>71.726335312499998</v>
      </c>
      <c r="Q18">
        <v>96.186761150000009</v>
      </c>
      <c r="R18" s="34">
        <f>'8'!C19</f>
        <v>0</v>
      </c>
      <c r="S18" s="34">
        <f>'8'!H19</f>
        <v>0</v>
      </c>
      <c r="X18" s="38">
        <f t="shared" si="5"/>
        <v>0</v>
      </c>
      <c r="Y18" s="40">
        <f t="shared" si="6"/>
        <v>0</v>
      </c>
      <c r="AB18" t="str">
        <f t="shared" si="7"/>
        <v/>
      </c>
      <c r="AC18" t="str">
        <f t="shared" si="8"/>
        <v/>
      </c>
    </row>
    <row r="19" spans="3:29" x14ac:dyDescent="0.25">
      <c r="C19" s="1" t="s">
        <v>47</v>
      </c>
      <c r="E19">
        <v>9</v>
      </c>
      <c r="F19" t="s">
        <v>40</v>
      </c>
      <c r="G19" s="1" t="s">
        <v>42</v>
      </c>
      <c r="H19" t="s">
        <v>30</v>
      </c>
      <c r="I19" s="1"/>
      <c r="J19">
        <f>'9'!I6</f>
        <v>0</v>
      </c>
      <c r="K19">
        <f>'9'!I10</f>
        <v>0</v>
      </c>
      <c r="L19" t="str">
        <f t="shared" si="2"/>
        <v/>
      </c>
      <c r="M19">
        <f t="shared" si="3"/>
        <v>0</v>
      </c>
      <c r="N19">
        <f t="shared" si="4"/>
        <v>0</v>
      </c>
      <c r="P19">
        <v>14.140170000000001</v>
      </c>
      <c r="Q19">
        <v>19.317757499999999</v>
      </c>
      <c r="R19" s="34">
        <f>'9'!C18</f>
        <v>0</v>
      </c>
      <c r="S19" s="34">
        <f>'9'!H18</f>
        <v>0</v>
      </c>
      <c r="X19">
        <f t="shared" si="5"/>
        <v>0</v>
      </c>
      <c r="Y19">
        <f t="shared" si="6"/>
        <v>0</v>
      </c>
      <c r="AB19" t="str">
        <f t="shared" si="7"/>
        <v/>
      </c>
      <c r="AC19" t="str">
        <f t="shared" si="8"/>
        <v/>
      </c>
    </row>
    <row r="20" spans="3:29" x14ac:dyDescent="0.25">
      <c r="C20" s="1" t="s">
        <v>45</v>
      </c>
      <c r="G20" s="1" t="s">
        <v>43</v>
      </c>
      <c r="I20" s="1"/>
      <c r="J20">
        <f>'9'!I8</f>
        <v>0</v>
      </c>
      <c r="L20" t="str">
        <f t="shared" si="2"/>
        <v/>
      </c>
      <c r="M20">
        <f t="shared" si="3"/>
        <v>0</v>
      </c>
      <c r="N20" t="str">
        <f t="shared" si="4"/>
        <v/>
      </c>
      <c r="P20">
        <v>12.315936600000001</v>
      </c>
      <c r="Q20">
        <v>22.9864340375</v>
      </c>
      <c r="R20" s="34">
        <f>'9'!C19</f>
        <v>0</v>
      </c>
      <c r="S20" s="34">
        <f>'9'!H19</f>
        <v>0</v>
      </c>
      <c r="X20">
        <f t="shared" si="5"/>
        <v>0</v>
      </c>
      <c r="Y20">
        <f t="shared" si="6"/>
        <v>0</v>
      </c>
      <c r="AB20" t="str">
        <f t="shared" si="7"/>
        <v/>
      </c>
      <c r="AC20" t="str">
        <f t="shared" si="8"/>
        <v/>
      </c>
    </row>
    <row r="21" spans="3:29" x14ac:dyDescent="0.25">
      <c r="C21" t="s">
        <v>5</v>
      </c>
      <c r="E21">
        <v>10</v>
      </c>
      <c r="F21" t="s">
        <v>41</v>
      </c>
      <c r="G21" s="1" t="s">
        <v>44</v>
      </c>
      <c r="H21" t="s">
        <v>29</v>
      </c>
      <c r="I21" s="1"/>
      <c r="J21">
        <f>'10'!I6</f>
        <v>0</v>
      </c>
      <c r="K21">
        <f>'10'!I10</f>
        <v>0</v>
      </c>
      <c r="L21" t="str">
        <f t="shared" si="2"/>
        <v/>
      </c>
      <c r="M21" s="35">
        <f t="shared" si="3"/>
        <v>0</v>
      </c>
      <c r="N21" s="37">
        <f t="shared" si="4"/>
        <v>0</v>
      </c>
      <c r="P21">
        <v>90.12</v>
      </c>
      <c r="Q21">
        <v>85.92</v>
      </c>
      <c r="R21" s="34">
        <f>'10'!C17</f>
        <v>0</v>
      </c>
      <c r="S21" s="34">
        <f>'10'!H17</f>
        <v>0</v>
      </c>
      <c r="X21" s="35">
        <f t="shared" si="5"/>
        <v>0</v>
      </c>
      <c r="Y21" s="37">
        <f t="shared" si="6"/>
        <v>0</v>
      </c>
      <c r="AB21" t="str">
        <f t="shared" si="7"/>
        <v/>
      </c>
      <c r="AC21" t="str">
        <f t="shared" si="8"/>
        <v/>
      </c>
    </row>
    <row r="22" spans="3:29" x14ac:dyDescent="0.25">
      <c r="C22" t="s">
        <v>1</v>
      </c>
      <c r="G22" s="1" t="s">
        <v>45</v>
      </c>
      <c r="I22" s="1"/>
      <c r="J22">
        <f>'10'!I8</f>
        <v>0</v>
      </c>
      <c r="L22" t="str">
        <f t="shared" si="2"/>
        <v/>
      </c>
      <c r="M22" s="38">
        <f t="shared" si="3"/>
        <v>0</v>
      </c>
      <c r="N22" s="40" t="str">
        <f t="shared" si="4"/>
        <v/>
      </c>
      <c r="P22">
        <v>282.00049999999999</v>
      </c>
      <c r="Q22">
        <v>256.32799999999997</v>
      </c>
      <c r="R22" s="34">
        <f>'10'!C18</f>
        <v>0</v>
      </c>
      <c r="S22" s="34">
        <f>'10'!H18</f>
        <v>0</v>
      </c>
      <c r="X22" s="38">
        <f t="shared" si="5"/>
        <v>0</v>
      </c>
      <c r="Y22" s="40">
        <f t="shared" si="6"/>
        <v>0</v>
      </c>
      <c r="AB22" t="str">
        <f t="shared" si="7"/>
        <v/>
      </c>
      <c r="AC22" t="str">
        <f t="shared" si="8"/>
        <v/>
      </c>
    </row>
    <row r="23" spans="3:29" x14ac:dyDescent="0.25">
      <c r="C23" t="s">
        <v>3</v>
      </c>
      <c r="E23">
        <v>11</v>
      </c>
      <c r="F23" t="s">
        <v>54</v>
      </c>
      <c r="G23" s="1" t="s">
        <v>46</v>
      </c>
      <c r="H23" t="s">
        <v>30</v>
      </c>
      <c r="I23" s="1"/>
      <c r="J23">
        <f>'11'!I6</f>
        <v>0</v>
      </c>
      <c r="K23">
        <f>'11'!I10</f>
        <v>0</v>
      </c>
      <c r="L23" t="str">
        <f t="shared" si="2"/>
        <v/>
      </c>
      <c r="M23">
        <f t="shared" si="3"/>
        <v>0</v>
      </c>
      <c r="N23">
        <f t="shared" si="4"/>
        <v>0</v>
      </c>
      <c r="P23">
        <v>15.102562500000001</v>
      </c>
      <c r="Q23">
        <v>17.7874625</v>
      </c>
      <c r="R23" s="34">
        <f>'11'!C18</f>
        <v>0</v>
      </c>
      <c r="S23" s="34">
        <f>'11'!H18</f>
        <v>0</v>
      </c>
      <c r="X23">
        <f t="shared" si="5"/>
        <v>0</v>
      </c>
      <c r="Y23">
        <f t="shared" si="6"/>
        <v>0</v>
      </c>
      <c r="AB23" t="str">
        <f t="shared" si="7"/>
        <v/>
      </c>
      <c r="AC23" t="str">
        <f t="shared" si="8"/>
        <v/>
      </c>
    </row>
    <row r="24" spans="3:29" x14ac:dyDescent="0.25">
      <c r="C24" t="s">
        <v>11</v>
      </c>
      <c r="G24" s="1" t="s">
        <v>47</v>
      </c>
      <c r="I24" s="1"/>
      <c r="J24">
        <f>'11'!I8</f>
        <v>0</v>
      </c>
      <c r="L24" t="str">
        <f t="shared" si="2"/>
        <v/>
      </c>
      <c r="M24">
        <f t="shared" si="3"/>
        <v>0</v>
      </c>
      <c r="N24" t="str">
        <f t="shared" si="4"/>
        <v/>
      </c>
      <c r="P24">
        <v>16.990382812500002</v>
      </c>
      <c r="Q24">
        <v>23.568387812499999</v>
      </c>
      <c r="R24" s="34">
        <f>'11'!C19</f>
        <v>0</v>
      </c>
      <c r="S24" s="34">
        <f>'11'!H19</f>
        <v>0</v>
      </c>
      <c r="X24">
        <f t="shared" si="5"/>
        <v>0</v>
      </c>
      <c r="Y24">
        <f t="shared" si="6"/>
        <v>0</v>
      </c>
      <c r="AB24" t="str">
        <f t="shared" si="7"/>
        <v/>
      </c>
      <c r="AC24" t="str">
        <f t="shared" si="8"/>
        <v/>
      </c>
    </row>
    <row r="25" spans="3:29" x14ac:dyDescent="0.25">
      <c r="C25" t="s">
        <v>9</v>
      </c>
      <c r="E25">
        <v>12</v>
      </c>
      <c r="F25" t="s">
        <v>55</v>
      </c>
      <c r="G25" s="1" t="s">
        <v>52</v>
      </c>
      <c r="H25" t="s">
        <v>30</v>
      </c>
      <c r="I25" s="1"/>
      <c r="J25">
        <f>'12'!I6</f>
        <v>0</v>
      </c>
      <c r="K25">
        <f>'12'!I10</f>
        <v>0</v>
      </c>
      <c r="L25" t="str">
        <f t="shared" si="2"/>
        <v/>
      </c>
      <c r="M25" s="35">
        <f t="shared" si="3"/>
        <v>0</v>
      </c>
      <c r="N25" s="37">
        <f t="shared" si="4"/>
        <v>0</v>
      </c>
      <c r="P25">
        <v>33.279389999999999</v>
      </c>
      <c r="Q25">
        <v>17.211015000000003</v>
      </c>
      <c r="R25" s="34">
        <f>'12'!C17</f>
        <v>0</v>
      </c>
      <c r="S25" s="34">
        <f>'12'!H17</f>
        <v>0</v>
      </c>
      <c r="X25" s="35">
        <f t="shared" si="5"/>
        <v>0</v>
      </c>
      <c r="Y25" s="37">
        <f t="shared" si="6"/>
        <v>0</v>
      </c>
      <c r="AB25" t="str">
        <f t="shared" si="7"/>
        <v/>
      </c>
      <c r="AC25" t="str">
        <f t="shared" si="8"/>
        <v/>
      </c>
    </row>
    <row r="26" spans="3:29" x14ac:dyDescent="0.25">
      <c r="C26" s="1" t="s">
        <v>13</v>
      </c>
      <c r="G26" s="1" t="s">
        <v>53</v>
      </c>
      <c r="I26" s="1"/>
      <c r="J26">
        <f>'12'!I8</f>
        <v>0</v>
      </c>
      <c r="L26" t="str">
        <f t="shared" si="2"/>
        <v/>
      </c>
      <c r="M26" s="38">
        <f t="shared" si="3"/>
        <v>0</v>
      </c>
      <c r="N26" s="40" t="str">
        <f t="shared" si="4"/>
        <v/>
      </c>
      <c r="P26">
        <v>77.540978700000011</v>
      </c>
      <c r="Q26">
        <v>20.739273075</v>
      </c>
      <c r="R26" s="34">
        <f>'12'!C18</f>
        <v>0</v>
      </c>
      <c r="S26" s="34">
        <f>'12'!H18</f>
        <v>0</v>
      </c>
      <c r="X26" s="38">
        <f t="shared" si="5"/>
        <v>0</v>
      </c>
      <c r="Y26" s="40">
        <f t="shared" si="6"/>
        <v>0</v>
      </c>
      <c r="AB26" t="str">
        <f t="shared" si="7"/>
        <v/>
      </c>
      <c r="AC26" t="str">
        <f t="shared" si="8"/>
        <v/>
      </c>
    </row>
    <row r="27" spans="3:29" x14ac:dyDescent="0.25">
      <c r="N27">
        <f>SUM(L3:N26)</f>
        <v>0</v>
      </c>
      <c r="AC27">
        <f>SUM(X3:AC26)</f>
        <v>0</v>
      </c>
    </row>
    <row r="28" spans="3:29" x14ac:dyDescent="0.25">
      <c r="E28">
        <v>13</v>
      </c>
      <c r="F28" t="s">
        <v>30</v>
      </c>
      <c r="G28">
        <f>'13'!I3</f>
        <v>0</v>
      </c>
      <c r="H28" s="48">
        <f>IF(G28="","",IF(F28=G28,1,0))</f>
        <v>0</v>
      </c>
    </row>
    <row r="29" spans="3:29" x14ac:dyDescent="0.25">
      <c r="F29" s="41">
        <v>3238.5</v>
      </c>
      <c r="G29">
        <f>'13'!C9</f>
        <v>0</v>
      </c>
      <c r="H29" s="49">
        <f t="shared" ref="H29:H34" si="9">IF(G29="","",IF(F29=G29,1,0))</f>
        <v>0</v>
      </c>
    </row>
    <row r="30" spans="3:29" x14ac:dyDescent="0.25">
      <c r="F30" s="41">
        <v>3619.5</v>
      </c>
      <c r="G30">
        <f>'13'!C21</f>
        <v>0</v>
      </c>
      <c r="H30" s="50">
        <f t="shared" si="9"/>
        <v>0</v>
      </c>
    </row>
    <row r="32" spans="3:29" x14ac:dyDescent="0.25">
      <c r="E32">
        <v>14</v>
      </c>
      <c r="F32" t="s">
        <v>31</v>
      </c>
      <c r="G32">
        <f>'14'!I3</f>
        <v>0</v>
      </c>
      <c r="H32" s="48">
        <f t="shared" si="9"/>
        <v>0</v>
      </c>
    </row>
    <row r="33" spans="6:8" x14ac:dyDescent="0.25">
      <c r="F33">
        <v>1</v>
      </c>
      <c r="G33">
        <f>'14'!C9</f>
        <v>0</v>
      </c>
      <c r="H33" s="49">
        <f t="shared" si="9"/>
        <v>0</v>
      </c>
    </row>
    <row r="34" spans="6:8" x14ac:dyDescent="0.25">
      <c r="F34">
        <v>84</v>
      </c>
      <c r="G34">
        <f>'14'!H22</f>
        <v>0</v>
      </c>
      <c r="H34" s="50">
        <f t="shared" si="9"/>
        <v>0</v>
      </c>
    </row>
  </sheetData>
  <sheetProtection algorithmName="SHA-512" hashValue="f1EogCTJlBZlSsRytsOv126ESRwrqrDAVkR55p1cLJUS/kVh2ioxTsXAoqUTDSg2OMOokaFTsffMMVi4PE2PYg==" saltValue="Ij+bBrWpuiS4bVetkZZBy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showRowColHeaders="0" tabSelected="1" workbookViewId="0">
      <selection activeCell="C18" sqref="C18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7" x14ac:dyDescent="0.25">
      <c r="B2" s="4" t="s">
        <v>37</v>
      </c>
    </row>
    <row r="4" spans="2:17" x14ac:dyDescent="0.25">
      <c r="B4" s="3" t="s">
        <v>62</v>
      </c>
      <c r="I4" s="5"/>
      <c r="K4" s="12">
        <f>számolás!L3</f>
        <v>0</v>
      </c>
    </row>
    <row r="6" spans="2:17" x14ac:dyDescent="0.25">
      <c r="B6" s="3" t="s">
        <v>34</v>
      </c>
      <c r="I6" s="5"/>
      <c r="K6" s="12">
        <f>számolás!M3</f>
        <v>0</v>
      </c>
    </row>
    <row r="8" spans="2:17" x14ac:dyDescent="0.25">
      <c r="B8" s="3" t="s">
        <v>35</v>
      </c>
      <c r="I8" s="5"/>
      <c r="K8" s="12">
        <f>számolás!M4</f>
        <v>0</v>
      </c>
    </row>
    <row r="10" spans="2:17" x14ac:dyDescent="0.25">
      <c r="B10" s="3" t="s">
        <v>36</v>
      </c>
      <c r="I10" s="5"/>
      <c r="K10" s="12">
        <f>számolás!N3</f>
        <v>0</v>
      </c>
    </row>
    <row r="12" spans="2:17" x14ac:dyDescent="0.25">
      <c r="N12" s="2" t="s">
        <v>50</v>
      </c>
    </row>
    <row r="14" spans="2:17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2:17" x14ac:dyDescent="0.25">
      <c r="B15" s="3" t="s">
        <v>65</v>
      </c>
    </row>
    <row r="16" spans="2:17" x14ac:dyDescent="0.25">
      <c r="I16" s="8"/>
      <c r="J16" s="8"/>
      <c r="K16" s="8"/>
      <c r="L16" s="8"/>
      <c r="M16" s="8"/>
      <c r="N16" s="8"/>
    </row>
    <row r="17" spans="2:14" x14ac:dyDescent="0.25">
      <c r="B17" s="15" t="s">
        <v>50</v>
      </c>
      <c r="C17" s="28">
        <v>1.45</v>
      </c>
      <c r="D17" s="28">
        <v>1.58</v>
      </c>
      <c r="E17" s="28">
        <v>1.71</v>
      </c>
      <c r="F17" s="28">
        <v>1.84</v>
      </c>
      <c r="G17" s="28">
        <v>1.97</v>
      </c>
      <c r="H17" s="28">
        <v>2.1</v>
      </c>
      <c r="I17" s="8"/>
      <c r="J17" s="8"/>
      <c r="K17" s="8"/>
      <c r="L17" s="8"/>
      <c r="M17" s="8"/>
      <c r="N17" s="8"/>
    </row>
    <row r="18" spans="2:14" x14ac:dyDescent="0.25">
      <c r="B18" s="15" t="s">
        <v>63</v>
      </c>
      <c r="C18" s="29"/>
      <c r="D18" s="29"/>
      <c r="E18" s="29"/>
      <c r="F18" s="29"/>
      <c r="G18" s="29"/>
      <c r="H18" s="29"/>
      <c r="I18" s="8"/>
      <c r="J18" s="8"/>
      <c r="K18" s="12">
        <f>számolás!X3</f>
        <v>0</v>
      </c>
      <c r="L18" s="12">
        <f>számolás!Y3</f>
        <v>0</v>
      </c>
      <c r="M18" s="8"/>
      <c r="N18" s="8"/>
    </row>
    <row r="19" spans="2:14" x14ac:dyDescent="0.25">
      <c r="B19" s="15" t="s">
        <v>64</v>
      </c>
      <c r="C19" s="29"/>
      <c r="D19" s="29"/>
      <c r="E19" s="29"/>
      <c r="F19" s="29"/>
      <c r="G19" s="29"/>
      <c r="H19" s="29"/>
      <c r="K19" s="12">
        <f>számolás!X4</f>
        <v>0</v>
      </c>
      <c r="L19" s="12">
        <f>számolás!Y4</f>
        <v>0</v>
      </c>
    </row>
  </sheetData>
  <conditionalFormatting sqref="K4 K6 K8 K10">
    <cfRule type="cellIs" dxfId="25" priority="2" operator="equal">
      <formula>1</formula>
    </cfRule>
  </conditionalFormatting>
  <conditionalFormatting sqref="K18:L19">
    <cfRule type="cellIs" dxfId="24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showRowColHeaders="0" workbookViewId="0"/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7" x14ac:dyDescent="0.25">
      <c r="B2" s="4" t="s">
        <v>37</v>
      </c>
    </row>
    <row r="4" spans="2:17" x14ac:dyDescent="0.25">
      <c r="B4" s="3" t="s">
        <v>62</v>
      </c>
      <c r="I4" s="5"/>
      <c r="K4" s="12">
        <f>számolás!L5</f>
        <v>0</v>
      </c>
    </row>
    <row r="6" spans="2:17" x14ac:dyDescent="0.25">
      <c r="B6" s="3" t="s">
        <v>34</v>
      </c>
      <c r="I6" s="5"/>
      <c r="K6" s="12">
        <f>számolás!M5</f>
        <v>0</v>
      </c>
    </row>
    <row r="7" spans="2:17" x14ac:dyDescent="0.25">
      <c r="Q7" s="2" t="s">
        <v>58</v>
      </c>
    </row>
    <row r="8" spans="2:17" x14ac:dyDescent="0.25">
      <c r="B8" s="3" t="s">
        <v>35</v>
      </c>
      <c r="I8" s="5"/>
      <c r="K8" s="12">
        <f>számolás!M6</f>
        <v>0</v>
      </c>
    </row>
    <row r="10" spans="2:17" x14ac:dyDescent="0.25">
      <c r="B10" s="3" t="s">
        <v>36</v>
      </c>
      <c r="I10" s="5"/>
      <c r="K10" s="12">
        <f>számolás!N5</f>
        <v>0</v>
      </c>
    </row>
    <row r="12" spans="2:17" x14ac:dyDescent="0.25">
      <c r="N12" s="9" t="s">
        <v>50</v>
      </c>
    </row>
    <row r="14" spans="2:17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7" x14ac:dyDescent="0.25">
      <c r="B15" s="3" t="s">
        <v>65</v>
      </c>
    </row>
    <row r="16" spans="2:17" x14ac:dyDescent="0.25">
      <c r="I16" s="8"/>
      <c r="J16" s="8"/>
      <c r="K16" s="8"/>
      <c r="L16" s="8"/>
    </row>
    <row r="17" spans="2:12" x14ac:dyDescent="0.25">
      <c r="B17" s="15" t="s">
        <v>50</v>
      </c>
      <c r="C17" s="16">
        <v>2.25</v>
      </c>
      <c r="D17" s="16">
        <v>2.33</v>
      </c>
      <c r="E17" s="16">
        <v>2.41</v>
      </c>
      <c r="F17" s="16">
        <v>2.4900000000000002</v>
      </c>
      <c r="G17" s="16">
        <v>2.57</v>
      </c>
      <c r="H17" s="16">
        <v>2.65</v>
      </c>
      <c r="I17" s="8"/>
      <c r="J17" s="8"/>
      <c r="K17" s="8"/>
      <c r="L17" s="8"/>
    </row>
    <row r="18" spans="2:12" x14ac:dyDescent="0.25">
      <c r="B18" s="15" t="s">
        <v>58</v>
      </c>
      <c r="C18" s="16">
        <v>4.51</v>
      </c>
      <c r="D18" s="16">
        <v>4.4800000000000004</v>
      </c>
      <c r="E18" s="16">
        <v>4.45</v>
      </c>
      <c r="F18" s="16">
        <v>4.42</v>
      </c>
      <c r="G18" s="16">
        <v>4.3899999999999997</v>
      </c>
      <c r="H18" s="16">
        <v>4.3600000000000003</v>
      </c>
      <c r="I18" s="8"/>
      <c r="J18" s="8"/>
      <c r="K18" s="8"/>
      <c r="L18" s="8"/>
    </row>
    <row r="19" spans="2:12" x14ac:dyDescent="0.25">
      <c r="B19" s="15" t="s">
        <v>63</v>
      </c>
      <c r="C19" s="31"/>
      <c r="D19" s="31"/>
      <c r="E19" s="31"/>
      <c r="F19" s="31"/>
      <c r="G19" s="31"/>
      <c r="H19" s="31"/>
      <c r="I19" s="8"/>
      <c r="J19" s="8"/>
      <c r="K19" s="12">
        <f>számolás!X5</f>
        <v>0</v>
      </c>
      <c r="L19" s="12">
        <f>számolás!Y5</f>
        <v>0</v>
      </c>
    </row>
    <row r="20" spans="2:12" x14ac:dyDescent="0.25">
      <c r="B20" s="15" t="s">
        <v>64</v>
      </c>
      <c r="C20" s="31"/>
      <c r="D20" s="31"/>
      <c r="E20" s="31"/>
      <c r="F20" s="31"/>
      <c r="G20" s="31"/>
      <c r="H20" s="31"/>
      <c r="K20" s="12">
        <f>számolás!X6</f>
        <v>0</v>
      </c>
      <c r="L20" s="12">
        <f>számolás!Y6</f>
        <v>0</v>
      </c>
    </row>
  </sheetData>
  <conditionalFormatting sqref="K4 K6 K8 K10">
    <cfRule type="cellIs" dxfId="23" priority="2" operator="equal">
      <formula>1</formula>
    </cfRule>
  </conditionalFormatting>
  <conditionalFormatting sqref="K19:L20">
    <cfRule type="cellIs" dxfId="22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RowColHeaders="0" workbookViewId="0"/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I2" s="2" t="s">
        <v>60</v>
      </c>
    </row>
    <row r="4" spans="2:15" x14ac:dyDescent="0.25">
      <c r="B4" s="3" t="s">
        <v>62</v>
      </c>
      <c r="I4" s="5"/>
      <c r="K4" s="12">
        <f>számolás!L7</f>
        <v>0</v>
      </c>
    </row>
    <row r="6" spans="2:15" x14ac:dyDescent="0.25">
      <c r="B6" s="3" t="s">
        <v>34</v>
      </c>
      <c r="I6" s="5"/>
      <c r="K6" s="12">
        <f>számolás!M7</f>
        <v>0</v>
      </c>
    </row>
    <row r="8" spans="2:15" x14ac:dyDescent="0.25">
      <c r="B8" s="3" t="s">
        <v>35</v>
      </c>
      <c r="I8" s="5"/>
      <c r="K8" s="12">
        <f>számolás!M8</f>
        <v>0</v>
      </c>
    </row>
    <row r="10" spans="2:15" x14ac:dyDescent="0.25">
      <c r="B10" s="3" t="s">
        <v>36</v>
      </c>
      <c r="I10" s="5"/>
      <c r="K10" s="12">
        <f>számolás!N7</f>
        <v>0</v>
      </c>
    </row>
    <row r="12" spans="2:15" x14ac:dyDescent="0.25">
      <c r="N12" s="9" t="s">
        <v>49</v>
      </c>
    </row>
    <row r="14" spans="2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2:15" x14ac:dyDescent="0.25">
      <c r="B15" s="3" t="s">
        <v>65</v>
      </c>
    </row>
    <row r="16" spans="2:15" x14ac:dyDescent="0.25">
      <c r="I16" s="8"/>
      <c r="J16" s="8"/>
      <c r="K16" s="8"/>
      <c r="L16" s="8"/>
    </row>
    <row r="17" spans="2:12" x14ac:dyDescent="0.25">
      <c r="B17" s="15" t="s">
        <v>49</v>
      </c>
      <c r="C17" s="16">
        <v>4.42</v>
      </c>
      <c r="D17" s="16">
        <v>4.55</v>
      </c>
      <c r="E17" s="16">
        <v>4.68</v>
      </c>
      <c r="F17" s="16">
        <v>4.8099999999999996</v>
      </c>
      <c r="G17" s="16">
        <v>4.9400000000000004</v>
      </c>
      <c r="H17" s="16">
        <v>5.07</v>
      </c>
      <c r="I17" s="8"/>
      <c r="J17" s="8"/>
      <c r="K17" s="8"/>
      <c r="L17" s="8"/>
    </row>
    <row r="18" spans="2:12" x14ac:dyDescent="0.25">
      <c r="B18" s="15" t="s">
        <v>63</v>
      </c>
      <c r="C18" s="29"/>
      <c r="D18" s="29"/>
      <c r="E18" s="29"/>
      <c r="F18" s="29"/>
      <c r="G18" s="29"/>
      <c r="H18" s="29"/>
      <c r="I18" s="8"/>
      <c r="J18" s="8"/>
      <c r="K18" s="12">
        <f>számolás!X7</f>
        <v>0</v>
      </c>
      <c r="L18" s="12">
        <f>számolás!Y7</f>
        <v>0</v>
      </c>
    </row>
    <row r="19" spans="2:12" x14ac:dyDescent="0.25">
      <c r="B19" s="15" t="s">
        <v>64</v>
      </c>
      <c r="C19" s="29"/>
      <c r="D19" s="29"/>
      <c r="E19" s="29"/>
      <c r="F19" s="29"/>
      <c r="G19" s="29"/>
      <c r="H19" s="29"/>
      <c r="K19" s="12">
        <f>számolás!X8</f>
        <v>0</v>
      </c>
      <c r="L19" s="12">
        <f>számolás!Y8</f>
        <v>0</v>
      </c>
    </row>
    <row r="21" spans="2:12" x14ac:dyDescent="0.25">
      <c r="B21" s="17" t="s">
        <v>66</v>
      </c>
      <c r="C21" s="33">
        <v>3.1415000000000002</v>
      </c>
    </row>
  </sheetData>
  <conditionalFormatting sqref="K4 K6 K8 K10">
    <cfRule type="cellIs" dxfId="21" priority="2" operator="equal">
      <formula>1</formula>
    </cfRule>
  </conditionalFormatting>
  <conditionalFormatting sqref="K18:L19">
    <cfRule type="cellIs" dxfId="20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showRowColHeaders="0" workbookViewId="0"/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4" x14ac:dyDescent="0.25">
      <c r="B2" s="4" t="s">
        <v>37</v>
      </c>
    </row>
    <row r="4" spans="2:14" x14ac:dyDescent="0.25">
      <c r="B4" s="3" t="s">
        <v>62</v>
      </c>
      <c r="I4" s="5"/>
      <c r="K4" s="12">
        <f>számolás!L9</f>
        <v>0</v>
      </c>
    </row>
    <row r="6" spans="2:14" x14ac:dyDescent="0.25">
      <c r="B6" s="3" t="s">
        <v>34</v>
      </c>
      <c r="I6" s="5"/>
      <c r="K6" s="12">
        <f>számolás!M9</f>
        <v>0</v>
      </c>
      <c r="N6" s="2" t="s">
        <v>57</v>
      </c>
    </row>
    <row r="7" spans="2:14" x14ac:dyDescent="0.25">
      <c r="L7" s="10" t="s">
        <v>58</v>
      </c>
    </row>
    <row r="8" spans="2:14" x14ac:dyDescent="0.25">
      <c r="B8" s="3" t="s">
        <v>35</v>
      </c>
      <c r="I8" s="5"/>
      <c r="K8" s="12">
        <f>számolás!M10</f>
        <v>0</v>
      </c>
    </row>
    <row r="10" spans="2:14" x14ac:dyDescent="0.25">
      <c r="B10" s="3" t="s">
        <v>36</v>
      </c>
      <c r="I10" s="5"/>
      <c r="K10" s="12">
        <f>számolás!N9</f>
        <v>0</v>
      </c>
    </row>
    <row r="12" spans="2:14" x14ac:dyDescent="0.25">
      <c r="M12" s="9" t="s">
        <v>50</v>
      </c>
    </row>
    <row r="14" spans="2:14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3" t="s">
        <v>72</v>
      </c>
    </row>
    <row r="16" spans="2:14" x14ac:dyDescent="0.25">
      <c r="I16" s="8"/>
      <c r="J16" s="8"/>
      <c r="K16" s="8"/>
      <c r="L16" s="8"/>
    </row>
    <row r="17" spans="2:16" x14ac:dyDescent="0.25">
      <c r="B17" s="15" t="s">
        <v>50</v>
      </c>
      <c r="C17" s="16">
        <v>3.12</v>
      </c>
      <c r="D17" s="16">
        <v>3.28</v>
      </c>
      <c r="E17" s="16">
        <v>3.44</v>
      </c>
      <c r="F17" s="16">
        <v>3.6</v>
      </c>
      <c r="G17" s="16">
        <v>3.76</v>
      </c>
      <c r="H17" s="16">
        <v>3.92</v>
      </c>
      <c r="I17" s="8"/>
      <c r="J17" s="8"/>
      <c r="K17" s="8"/>
      <c r="L17" s="8"/>
      <c r="N17" s="18" t="s">
        <v>71</v>
      </c>
      <c r="O17" s="19"/>
      <c r="P17" s="20"/>
    </row>
    <row r="18" spans="2:16" ht="17.25" x14ac:dyDescent="0.25">
      <c r="B18" s="15" t="s">
        <v>58</v>
      </c>
      <c r="C18" s="16">
        <v>4.1100000000000003</v>
      </c>
      <c r="D18" s="16">
        <v>4.0599999999999996</v>
      </c>
      <c r="E18" s="16">
        <v>4.01</v>
      </c>
      <c r="F18" s="16">
        <v>3.96</v>
      </c>
      <c r="G18" s="16">
        <v>3.91</v>
      </c>
      <c r="H18" s="16">
        <v>3.86</v>
      </c>
      <c r="I18" s="8"/>
      <c r="J18" s="8"/>
      <c r="K18" s="8"/>
      <c r="L18" s="8"/>
      <c r="N18" s="21"/>
      <c r="O18" s="22" t="s">
        <v>68</v>
      </c>
      <c r="P18" s="23"/>
    </row>
    <row r="19" spans="2:16" x14ac:dyDescent="0.25">
      <c r="B19" s="15" t="s">
        <v>67</v>
      </c>
      <c r="C19" s="31"/>
      <c r="D19" s="31"/>
      <c r="E19" s="31"/>
      <c r="F19" s="31"/>
      <c r="G19" s="31"/>
      <c r="H19" s="31"/>
      <c r="I19" s="8"/>
      <c r="J19" s="8"/>
      <c r="K19" s="12">
        <f>számolás!AB8</f>
        <v>0</v>
      </c>
      <c r="L19" s="12">
        <f>számolás!AC8</f>
        <v>0</v>
      </c>
      <c r="N19" s="21"/>
      <c r="O19" s="22" t="s">
        <v>69</v>
      </c>
      <c r="P19" s="23"/>
    </row>
    <row r="20" spans="2:16" x14ac:dyDescent="0.25">
      <c r="B20" s="15" t="s">
        <v>63</v>
      </c>
      <c r="C20" s="31"/>
      <c r="D20" s="31"/>
      <c r="E20" s="31"/>
      <c r="F20" s="31"/>
      <c r="G20" s="31"/>
      <c r="H20" s="31"/>
      <c r="I20" s="8"/>
      <c r="J20" s="8"/>
      <c r="K20" s="12">
        <f>számolás!AB9</f>
        <v>0</v>
      </c>
      <c r="L20" s="12">
        <f>számolás!AC9</f>
        <v>0</v>
      </c>
      <c r="N20" s="21"/>
      <c r="O20" s="27" t="s">
        <v>70</v>
      </c>
      <c r="P20" s="23"/>
    </row>
    <row r="21" spans="2:16" x14ac:dyDescent="0.25">
      <c r="B21" s="15" t="s">
        <v>64</v>
      </c>
      <c r="C21" s="31"/>
      <c r="D21" s="31"/>
      <c r="E21" s="31"/>
      <c r="F21" s="31"/>
      <c r="G21" s="31"/>
      <c r="H21" s="31"/>
      <c r="K21" s="12">
        <f>számolás!AB10</f>
        <v>0</v>
      </c>
      <c r="L21" s="12">
        <f>számolás!AC10</f>
        <v>0</v>
      </c>
      <c r="N21" s="24"/>
      <c r="O21" s="25"/>
      <c r="P21" s="26"/>
    </row>
  </sheetData>
  <conditionalFormatting sqref="K4 K6 K8 K10">
    <cfRule type="cellIs" dxfId="19" priority="2" operator="equal">
      <formula>1</formula>
    </cfRule>
  </conditionalFormatting>
  <conditionalFormatting sqref="K19:L21">
    <cfRule type="cellIs" dxfId="18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showRowColHeaders="0" workbookViewId="0"/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7" x14ac:dyDescent="0.25">
      <c r="B2" s="4" t="s">
        <v>37</v>
      </c>
      <c r="N2" s="10" t="s">
        <v>57</v>
      </c>
    </row>
    <row r="4" spans="2:17" x14ac:dyDescent="0.25">
      <c r="B4" s="3" t="s">
        <v>62</v>
      </c>
      <c r="I4" s="5"/>
      <c r="K4" s="12">
        <f>számolás!L11</f>
        <v>0</v>
      </c>
    </row>
    <row r="6" spans="2:17" x14ac:dyDescent="0.25">
      <c r="B6" s="3" t="s">
        <v>34</v>
      </c>
      <c r="I6" s="5"/>
      <c r="K6" s="12">
        <f>számolás!M11</f>
        <v>0</v>
      </c>
      <c r="M6" s="2" t="s">
        <v>59</v>
      </c>
      <c r="P6" s="2" t="s">
        <v>58</v>
      </c>
    </row>
    <row r="7" spans="2:17" x14ac:dyDescent="0.25">
      <c r="Q7" s="2" t="s">
        <v>56</v>
      </c>
    </row>
    <row r="8" spans="2:17" x14ac:dyDescent="0.25">
      <c r="B8" s="3" t="s">
        <v>35</v>
      </c>
      <c r="I8" s="5"/>
      <c r="K8" s="12">
        <f>számolás!M12</f>
        <v>0</v>
      </c>
    </row>
    <row r="10" spans="2:17" x14ac:dyDescent="0.25">
      <c r="B10" s="3" t="s">
        <v>36</v>
      </c>
      <c r="I10" s="5"/>
      <c r="K10" s="12">
        <f>számolás!N11</f>
        <v>0</v>
      </c>
    </row>
    <row r="12" spans="2:17" x14ac:dyDescent="0.25">
      <c r="N12" s="10" t="s">
        <v>50</v>
      </c>
    </row>
    <row r="14" spans="2:17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7" x14ac:dyDescent="0.25">
      <c r="B15" s="3" t="s">
        <v>65</v>
      </c>
    </row>
    <row r="16" spans="2:17" x14ac:dyDescent="0.25">
      <c r="I16" s="8"/>
      <c r="J16" s="8"/>
      <c r="K16" s="8"/>
      <c r="L16" s="8"/>
    </row>
    <row r="17" spans="2:12" x14ac:dyDescent="0.25">
      <c r="B17" s="15" t="s">
        <v>50</v>
      </c>
      <c r="C17" s="28">
        <v>3.56</v>
      </c>
      <c r="D17" s="28">
        <v>3.61</v>
      </c>
      <c r="E17" s="28">
        <v>3.66</v>
      </c>
      <c r="F17" s="28">
        <v>3.71</v>
      </c>
      <c r="G17" s="28">
        <v>3.76</v>
      </c>
      <c r="H17" s="28">
        <v>3.81</v>
      </c>
      <c r="I17" s="8"/>
      <c r="J17" s="8"/>
      <c r="K17" s="8"/>
      <c r="L17" s="8"/>
    </row>
    <row r="18" spans="2:12" x14ac:dyDescent="0.25">
      <c r="B18" s="15" t="s">
        <v>58</v>
      </c>
      <c r="C18" s="28">
        <v>1.02</v>
      </c>
      <c r="D18" s="28">
        <v>1.0900000000000001</v>
      </c>
      <c r="E18" s="28">
        <v>1.1599999999999999</v>
      </c>
      <c r="F18" s="28">
        <v>1.23</v>
      </c>
      <c r="G18" s="28">
        <v>1.3</v>
      </c>
      <c r="H18" s="28">
        <v>1.37</v>
      </c>
      <c r="I18" s="8"/>
      <c r="J18" s="8"/>
      <c r="K18" s="8"/>
      <c r="L18" s="8"/>
    </row>
    <row r="19" spans="2:12" x14ac:dyDescent="0.25">
      <c r="B19" s="15" t="s">
        <v>57</v>
      </c>
      <c r="C19" s="28">
        <v>2.99</v>
      </c>
      <c r="D19" s="28">
        <v>3.02</v>
      </c>
      <c r="E19" s="28">
        <v>3.05</v>
      </c>
      <c r="F19" s="28">
        <v>3.08</v>
      </c>
      <c r="G19" s="28">
        <v>3.11</v>
      </c>
      <c r="H19" s="28">
        <v>3.14</v>
      </c>
      <c r="I19" s="8"/>
      <c r="J19" s="8"/>
      <c r="K19" s="8"/>
      <c r="L19" s="8"/>
    </row>
    <row r="20" spans="2:12" x14ac:dyDescent="0.25">
      <c r="B20" s="15" t="s">
        <v>59</v>
      </c>
      <c r="C20" s="28">
        <v>1.02</v>
      </c>
      <c r="D20" s="28">
        <v>1.0900000000000001</v>
      </c>
      <c r="E20" s="28">
        <v>1.1599999999999999</v>
      </c>
      <c r="F20" s="28">
        <v>1.23</v>
      </c>
      <c r="G20" s="28">
        <v>1.3</v>
      </c>
      <c r="H20" s="28">
        <v>1.37</v>
      </c>
      <c r="I20" s="8"/>
      <c r="J20" s="8"/>
      <c r="K20" s="8"/>
      <c r="L20" s="8"/>
    </row>
    <row r="21" spans="2:12" x14ac:dyDescent="0.25">
      <c r="B21" s="15" t="s">
        <v>56</v>
      </c>
      <c r="C21" s="28">
        <v>0.88</v>
      </c>
      <c r="D21" s="28">
        <v>0.91</v>
      </c>
      <c r="E21" s="28">
        <v>0.94</v>
      </c>
      <c r="F21" s="28">
        <v>0.97</v>
      </c>
      <c r="G21" s="28">
        <v>1</v>
      </c>
      <c r="H21" s="28">
        <v>1.03</v>
      </c>
      <c r="I21" s="8"/>
      <c r="J21" s="8"/>
      <c r="K21" s="8"/>
      <c r="L21" s="8"/>
    </row>
    <row r="22" spans="2:12" x14ac:dyDescent="0.25">
      <c r="B22" s="15" t="s">
        <v>63</v>
      </c>
      <c r="C22" s="31"/>
      <c r="D22" s="31"/>
      <c r="E22" s="31"/>
      <c r="F22" s="31"/>
      <c r="G22" s="31"/>
      <c r="H22" s="31"/>
      <c r="I22" s="8"/>
      <c r="J22" s="8"/>
      <c r="K22" s="12">
        <f>számolás!X11</f>
        <v>0</v>
      </c>
      <c r="L22" s="12">
        <f>számolás!Y11</f>
        <v>0</v>
      </c>
    </row>
    <row r="23" spans="2:12" x14ac:dyDescent="0.25">
      <c r="B23" s="15" t="s">
        <v>64</v>
      </c>
      <c r="C23" s="31"/>
      <c r="D23" s="31"/>
      <c r="E23" s="31"/>
      <c r="F23" s="31"/>
      <c r="G23" s="31"/>
      <c r="H23" s="31"/>
      <c r="K23" s="12">
        <f>számolás!X12</f>
        <v>0</v>
      </c>
      <c r="L23" s="12">
        <f>számolás!Y12</f>
        <v>0</v>
      </c>
    </row>
  </sheetData>
  <conditionalFormatting sqref="K4 K6 K8 K10">
    <cfRule type="cellIs" dxfId="17" priority="2" operator="equal">
      <formula>1</formula>
    </cfRule>
    <cfRule type="cellIs" priority="3" operator="equal">
      <formula>1</formula>
    </cfRule>
  </conditionalFormatting>
  <conditionalFormatting sqref="K22:L23">
    <cfRule type="cellIs" dxfId="16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RowColHeaders="0" workbookViewId="0">
      <selection activeCell="B8" sqref="B8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</row>
    <row r="4" spans="2:15" x14ac:dyDescent="0.25">
      <c r="B4" s="3" t="s">
        <v>38</v>
      </c>
      <c r="I4" s="5"/>
      <c r="K4" s="12">
        <f>számolás!L13</f>
        <v>0</v>
      </c>
    </row>
    <row r="6" spans="2:15" x14ac:dyDescent="0.25">
      <c r="B6" s="3" t="s">
        <v>39</v>
      </c>
      <c r="I6" s="5"/>
      <c r="K6" s="12">
        <f>számolás!M13</f>
        <v>0</v>
      </c>
    </row>
    <row r="8" spans="2:15" x14ac:dyDescent="0.25">
      <c r="B8" s="3" t="s">
        <v>88</v>
      </c>
      <c r="I8" s="5"/>
      <c r="K8" s="12">
        <f>számolás!M14</f>
        <v>0</v>
      </c>
    </row>
    <row r="10" spans="2:15" x14ac:dyDescent="0.25">
      <c r="B10" s="3" t="s">
        <v>36</v>
      </c>
      <c r="I10" s="5"/>
      <c r="K10" s="12">
        <f>számolás!N13</f>
        <v>0</v>
      </c>
    </row>
    <row r="12" spans="2:15" x14ac:dyDescent="0.25">
      <c r="M12" s="9" t="s">
        <v>50</v>
      </c>
    </row>
    <row r="14" spans="2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2:15" x14ac:dyDescent="0.25">
      <c r="B15" s="3" t="s">
        <v>73</v>
      </c>
    </row>
    <row r="16" spans="2:15" x14ac:dyDescent="0.25">
      <c r="I16" s="8"/>
      <c r="J16" s="8"/>
      <c r="K16" s="8"/>
      <c r="L16" s="8"/>
    </row>
    <row r="17" spans="2:12" x14ac:dyDescent="0.25">
      <c r="B17" s="15" t="s">
        <v>50</v>
      </c>
      <c r="C17" s="16">
        <v>1.45</v>
      </c>
      <c r="D17" s="16">
        <v>1.58</v>
      </c>
      <c r="E17" s="16">
        <v>1.71</v>
      </c>
      <c r="F17" s="16">
        <v>1.84</v>
      </c>
      <c r="G17" s="16">
        <v>1.97</v>
      </c>
      <c r="H17" s="16">
        <v>2.1</v>
      </c>
      <c r="I17" s="8"/>
      <c r="J17" s="8"/>
      <c r="K17" s="8"/>
      <c r="L17" s="8"/>
    </row>
    <row r="18" spans="2:12" x14ac:dyDescent="0.25">
      <c r="B18" s="15" t="s">
        <v>74</v>
      </c>
      <c r="C18" s="31"/>
      <c r="D18" s="31"/>
      <c r="E18" s="31"/>
      <c r="F18" s="31"/>
      <c r="G18" s="31"/>
      <c r="H18" s="31"/>
      <c r="I18" s="8"/>
      <c r="J18" s="8"/>
      <c r="K18" s="12">
        <f>számolás!X13</f>
        <v>0</v>
      </c>
      <c r="L18" s="12">
        <f>számolás!Y13</f>
        <v>0</v>
      </c>
    </row>
    <row r="19" spans="2:12" x14ac:dyDescent="0.25">
      <c r="B19" s="15" t="s">
        <v>75</v>
      </c>
      <c r="C19" s="31"/>
      <c r="D19" s="31"/>
      <c r="E19" s="31"/>
      <c r="F19" s="31"/>
      <c r="G19" s="31"/>
      <c r="H19" s="31"/>
      <c r="K19" s="12">
        <f>számolás!X14</f>
        <v>0</v>
      </c>
      <c r="L19" s="12">
        <f>számolás!Y14</f>
        <v>0</v>
      </c>
    </row>
  </sheetData>
  <conditionalFormatting sqref="K4 K6 K8 K10">
    <cfRule type="cellIs" dxfId="15" priority="2" operator="equal">
      <formula>1</formula>
    </cfRule>
  </conditionalFormatting>
  <conditionalFormatting sqref="K18:L19">
    <cfRule type="cellIs" dxfId="14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showRowColHeaders="0" workbookViewId="0">
      <selection activeCell="B8" sqref="B8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6" x14ac:dyDescent="0.25">
      <c r="B2" s="4" t="s">
        <v>37</v>
      </c>
    </row>
    <row r="4" spans="2:16" x14ac:dyDescent="0.25">
      <c r="B4" s="3" t="s">
        <v>38</v>
      </c>
      <c r="I4" s="5"/>
      <c r="K4" s="12">
        <f>számolás!L15</f>
        <v>0</v>
      </c>
    </row>
    <row r="6" spans="2:16" x14ac:dyDescent="0.25">
      <c r="B6" s="3" t="s">
        <v>39</v>
      </c>
      <c r="I6" s="5"/>
      <c r="K6" s="12">
        <f>számolás!M15</f>
        <v>0</v>
      </c>
      <c r="P6" s="9" t="s">
        <v>57</v>
      </c>
    </row>
    <row r="8" spans="2:16" x14ac:dyDescent="0.25">
      <c r="B8" s="3" t="s">
        <v>88</v>
      </c>
      <c r="I8" s="5"/>
      <c r="K8" s="12">
        <f>számolás!M16</f>
        <v>0</v>
      </c>
    </row>
    <row r="10" spans="2:16" x14ac:dyDescent="0.25">
      <c r="B10" s="3" t="s">
        <v>36</v>
      </c>
      <c r="I10" s="5"/>
      <c r="K10" s="12">
        <f>számolás!N15</f>
        <v>0</v>
      </c>
      <c r="P10" s="10" t="s">
        <v>58</v>
      </c>
    </row>
    <row r="12" spans="2:16" x14ac:dyDescent="0.25">
      <c r="N12" s="10" t="s">
        <v>50</v>
      </c>
    </row>
    <row r="14" spans="2:16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6" x14ac:dyDescent="0.25">
      <c r="B15" s="3" t="s">
        <v>73</v>
      </c>
    </row>
    <row r="16" spans="2:16" x14ac:dyDescent="0.25">
      <c r="I16" s="8"/>
      <c r="J16" s="8"/>
      <c r="K16" s="8"/>
      <c r="L16" s="8"/>
    </row>
    <row r="17" spans="2:12" x14ac:dyDescent="0.25">
      <c r="B17" s="15" t="s">
        <v>50</v>
      </c>
      <c r="C17" s="16">
        <v>6.88</v>
      </c>
      <c r="D17" s="16">
        <v>7.14</v>
      </c>
      <c r="E17" s="16">
        <v>7.4</v>
      </c>
      <c r="F17" s="16">
        <v>7.66</v>
      </c>
      <c r="G17" s="16">
        <v>7.92</v>
      </c>
      <c r="H17" s="16">
        <v>8.18</v>
      </c>
      <c r="I17" s="8"/>
      <c r="J17" s="8"/>
      <c r="K17" s="8"/>
      <c r="L17" s="8"/>
    </row>
    <row r="18" spans="2:12" x14ac:dyDescent="0.25">
      <c r="B18" s="15" t="s">
        <v>58</v>
      </c>
      <c r="C18" s="16">
        <v>4.51</v>
      </c>
      <c r="D18" s="16">
        <v>4.4800000000000004</v>
      </c>
      <c r="E18" s="16">
        <v>4.45</v>
      </c>
      <c r="F18" s="16">
        <v>4.42</v>
      </c>
      <c r="G18" s="16">
        <v>4.3899999999999997</v>
      </c>
      <c r="H18" s="16">
        <v>4.3600000000000003</v>
      </c>
      <c r="I18" s="8"/>
      <c r="J18" s="8"/>
      <c r="K18" s="8"/>
      <c r="L18" s="8"/>
    </row>
    <row r="19" spans="2:12" x14ac:dyDescent="0.25">
      <c r="B19" s="15" t="s">
        <v>57</v>
      </c>
      <c r="C19" s="16">
        <v>5.51</v>
      </c>
      <c r="D19" s="16">
        <v>5.52</v>
      </c>
      <c r="E19" s="16">
        <v>5.53</v>
      </c>
      <c r="F19" s="16">
        <v>5.54</v>
      </c>
      <c r="G19" s="16">
        <v>5.55</v>
      </c>
      <c r="H19" s="16">
        <v>5.56</v>
      </c>
      <c r="I19" s="8"/>
      <c r="J19" s="8"/>
      <c r="K19" s="8"/>
      <c r="L19" s="8"/>
    </row>
    <row r="20" spans="2:12" x14ac:dyDescent="0.25">
      <c r="B20" s="15" t="s">
        <v>74</v>
      </c>
      <c r="C20" s="31"/>
      <c r="D20" s="31"/>
      <c r="E20" s="31"/>
      <c r="F20" s="31"/>
      <c r="G20" s="31"/>
      <c r="H20" s="31"/>
      <c r="I20" s="8"/>
      <c r="J20" s="8"/>
      <c r="K20" s="12">
        <f>számolás!X15</f>
        <v>0</v>
      </c>
      <c r="L20" s="12">
        <f>számolás!Y15</f>
        <v>0</v>
      </c>
    </row>
    <row r="21" spans="2:12" x14ac:dyDescent="0.25">
      <c r="B21" s="15" t="s">
        <v>75</v>
      </c>
      <c r="C21" s="31"/>
      <c r="D21" s="31"/>
      <c r="E21" s="31"/>
      <c r="F21" s="31"/>
      <c r="G21" s="31"/>
      <c r="H21" s="31"/>
      <c r="K21" s="12">
        <f>számolás!X16</f>
        <v>0</v>
      </c>
      <c r="L21" s="12">
        <f>számolás!Y16</f>
        <v>0</v>
      </c>
    </row>
  </sheetData>
  <conditionalFormatting sqref="K4 K6 K8 K10">
    <cfRule type="cellIs" dxfId="13" priority="2" operator="equal">
      <formula>1</formula>
    </cfRule>
  </conditionalFormatting>
  <conditionalFormatting sqref="K20:L21">
    <cfRule type="cellIs" dxfId="12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RowColHeaders="0" workbookViewId="0">
      <selection activeCell="B8" sqref="B8"/>
    </sheetView>
  </sheetViews>
  <sheetFormatPr defaultRowHeight="15" x14ac:dyDescent="0.25"/>
  <cols>
    <col min="1" max="8" width="9.140625" style="2"/>
    <col min="9" max="9" width="30.7109375" style="2" customWidth="1"/>
    <col min="10" max="16384" width="9.140625" style="2"/>
  </cols>
  <sheetData>
    <row r="2" spans="2:15" x14ac:dyDescent="0.25">
      <c r="B2" s="4" t="s">
        <v>37</v>
      </c>
      <c r="I2" s="2" t="s">
        <v>60</v>
      </c>
    </row>
    <row r="3" spans="2:15" x14ac:dyDescent="0.25">
      <c r="N3" s="10" t="s">
        <v>49</v>
      </c>
    </row>
    <row r="4" spans="2:15" x14ac:dyDescent="0.25">
      <c r="B4" s="3" t="s">
        <v>38</v>
      </c>
      <c r="I4" s="5"/>
      <c r="K4" s="12">
        <f>számolás!L17</f>
        <v>0</v>
      </c>
    </row>
    <row r="6" spans="2:15" x14ac:dyDescent="0.25">
      <c r="B6" s="3" t="s">
        <v>39</v>
      </c>
      <c r="I6" s="5"/>
      <c r="K6" s="12">
        <f>számolás!M17</f>
        <v>0</v>
      </c>
    </row>
    <row r="7" spans="2:15" x14ac:dyDescent="0.25">
      <c r="O7" s="10" t="s">
        <v>56</v>
      </c>
    </row>
    <row r="8" spans="2:15" x14ac:dyDescent="0.25">
      <c r="B8" s="3" t="s">
        <v>88</v>
      </c>
      <c r="I8" s="5"/>
      <c r="K8" s="12">
        <f>számolás!M18</f>
        <v>0</v>
      </c>
    </row>
    <row r="10" spans="2:15" x14ac:dyDescent="0.25">
      <c r="B10" s="3" t="s">
        <v>36</v>
      </c>
      <c r="I10" s="5"/>
      <c r="K10" s="12">
        <f>számolás!N17</f>
        <v>0</v>
      </c>
    </row>
    <row r="13" spans="2:1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2:15" x14ac:dyDescent="0.25">
      <c r="B14" s="3" t="s">
        <v>73</v>
      </c>
    </row>
    <row r="15" spans="2:15" x14ac:dyDescent="0.25">
      <c r="I15" s="8"/>
      <c r="J15" s="8"/>
      <c r="K15" s="8"/>
      <c r="L15" s="8"/>
    </row>
    <row r="16" spans="2:15" x14ac:dyDescent="0.25">
      <c r="B16" s="15" t="s">
        <v>49</v>
      </c>
      <c r="C16" s="16">
        <v>2.25</v>
      </c>
      <c r="D16" s="16">
        <v>2.33</v>
      </c>
      <c r="E16" s="16">
        <v>2.41</v>
      </c>
      <c r="F16" s="16">
        <v>2.4900000000000002</v>
      </c>
      <c r="G16" s="16">
        <v>2.57</v>
      </c>
      <c r="H16" s="16">
        <v>2.65</v>
      </c>
      <c r="I16" s="8"/>
      <c r="J16" s="8"/>
      <c r="K16" s="8"/>
      <c r="L16" s="8"/>
    </row>
    <row r="17" spans="2:12" x14ac:dyDescent="0.25">
      <c r="B17" s="15" t="s">
        <v>56</v>
      </c>
      <c r="C17" s="16">
        <v>4.51</v>
      </c>
      <c r="D17" s="16">
        <v>4.4800000000000004</v>
      </c>
      <c r="E17" s="16">
        <v>4.45</v>
      </c>
      <c r="F17" s="16">
        <v>4.42</v>
      </c>
      <c r="G17" s="16">
        <v>4.3899999999999997</v>
      </c>
      <c r="H17" s="16">
        <v>4.3600000000000003</v>
      </c>
      <c r="I17" s="8"/>
      <c r="J17" s="8"/>
      <c r="K17" s="8"/>
      <c r="L17" s="8"/>
    </row>
    <row r="18" spans="2:12" x14ac:dyDescent="0.25">
      <c r="B18" s="15" t="s">
        <v>74</v>
      </c>
      <c r="C18" s="31"/>
      <c r="D18" s="31"/>
      <c r="E18" s="31"/>
      <c r="F18" s="31"/>
      <c r="G18" s="31"/>
      <c r="H18" s="31"/>
      <c r="I18" s="8"/>
      <c r="J18" s="8"/>
      <c r="K18" s="12">
        <f>számolás!X17</f>
        <v>0</v>
      </c>
      <c r="L18" s="12">
        <f>számolás!Y17</f>
        <v>0</v>
      </c>
    </row>
    <row r="19" spans="2:12" x14ac:dyDescent="0.25">
      <c r="B19" s="15" t="s">
        <v>75</v>
      </c>
      <c r="C19" s="31"/>
      <c r="D19" s="31"/>
      <c r="E19" s="31"/>
      <c r="F19" s="31"/>
      <c r="G19" s="31"/>
      <c r="H19" s="31"/>
      <c r="K19" s="12">
        <f>számolás!X18</f>
        <v>0</v>
      </c>
      <c r="L19" s="12">
        <f>számolás!Y18</f>
        <v>0</v>
      </c>
    </row>
    <row r="21" spans="2:12" x14ac:dyDescent="0.25">
      <c r="B21" s="17" t="s">
        <v>66</v>
      </c>
      <c r="C21" s="6">
        <v>3.1415000000000002</v>
      </c>
    </row>
  </sheetData>
  <conditionalFormatting sqref="K4 K6 K8 K10">
    <cfRule type="cellIs" dxfId="11" priority="2" operator="equal">
      <formula>1</formula>
    </cfRule>
  </conditionalFormatting>
  <conditionalFormatting sqref="K18:L19">
    <cfRule type="cellIs" dxfId="10" priority="1" operator="equal">
      <formula>1</formula>
    </cfRule>
  </conditionalFormatting>
  <dataValidations count="2">
    <dataValidation type="list" allowBlank="1" showInputMessage="1" showErrorMessage="1" sqref="I4">
      <formula1>kép</formula1>
    </dataValidation>
    <dataValidation type="list" allowBlank="1" showInputMessage="1" showErrorMessage="1" sqref="I10">
      <formula1>hivatkozás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legordulo!$D$3:$D$26</xm:f>
          </x14:formula1>
          <xm:sqref>I6 I8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3</vt:i4>
      </vt:variant>
    </vt:vector>
  </HeadingPairs>
  <TitlesOfParts>
    <vt:vector size="21" baseType="lpstr">
      <vt:lpstr>legordulo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+1</vt:lpstr>
      <vt:lpstr>Eredmény</vt:lpstr>
      <vt:lpstr>számolás</vt:lpstr>
      <vt:lpstr>hivatkozás</vt:lpstr>
      <vt:lpstr>kép</vt:lpstr>
      <vt:lpstr>képlet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2019-03-21T14:16:09Z</dcterms:modified>
</cp:coreProperties>
</file>