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0" windowHeight="7530"/>
  </bookViews>
  <sheets>
    <sheet name="Kérdések" sheetId="1" r:id="rId1"/>
    <sheet name="F1" sheetId="4" r:id="rId2"/>
    <sheet name="F2" sheetId="5" r:id="rId3"/>
    <sheet name="F3" sheetId="6" r:id="rId4"/>
    <sheet name="Érdemjegy" sheetId="7" r:id="rId5"/>
    <sheet name="Eredmény" sheetId="3" state="hidden" r:id="rId6"/>
    <sheet name="Függvények" sheetId="2" state="hidden" r:id="rId7"/>
  </sheets>
  <definedNames>
    <definedName name="alatfuggvenyek">Függvények!$B$2:$B$25</definedName>
  </definedNames>
  <calcPr calcId="152511"/>
</workbook>
</file>

<file path=xl/calcChain.xml><?xml version="1.0" encoding="utf-8"?>
<calcChain xmlns="http://schemas.openxmlformats.org/spreadsheetml/2006/main">
  <c r="C4" i="7" l="1"/>
  <c r="D2" i="7"/>
  <c r="L18" i="3"/>
  <c r="M18" i="3"/>
  <c r="O14" i="3"/>
  <c r="H20" i="3"/>
  <c r="Q7" i="3"/>
  <c r="D29" i="3"/>
  <c r="O11" i="3" l="1"/>
  <c r="O12" i="3" s="1"/>
  <c r="O4" i="6" s="1"/>
  <c r="N11" i="3"/>
  <c r="N12" i="3" s="1"/>
  <c r="M4" i="6" s="1"/>
  <c r="M11" i="3"/>
  <c r="M12" i="3" s="1"/>
  <c r="K4" i="6" s="1"/>
  <c r="L11" i="3"/>
  <c r="L12" i="3" s="1"/>
  <c r="F16" i="6" s="1"/>
  <c r="K11" i="3"/>
  <c r="K12" i="3" s="1"/>
  <c r="D16" i="6" s="1"/>
  <c r="M4" i="3"/>
  <c r="M5" i="3" s="1"/>
  <c r="H3" i="5" s="1"/>
  <c r="O4" i="3"/>
  <c r="O5" i="3" s="1"/>
  <c r="J3" i="5" s="1"/>
  <c r="Q4" i="3"/>
  <c r="Q5" i="3" s="1"/>
  <c r="L3" i="5" s="1"/>
  <c r="K4" i="3"/>
  <c r="K5" i="3" s="1"/>
  <c r="F3" i="5" s="1"/>
  <c r="G5" i="3"/>
  <c r="H5" i="3" s="1"/>
  <c r="L7" i="4" s="1"/>
  <c r="G7" i="3"/>
  <c r="H7" i="3" s="1"/>
  <c r="L9" i="4" s="1"/>
  <c r="G9" i="3"/>
  <c r="H9" i="3" s="1"/>
  <c r="L11" i="4" s="1"/>
  <c r="G11" i="3"/>
  <c r="H11" i="3" s="1"/>
  <c r="L13" i="4" s="1"/>
  <c r="G13" i="3"/>
  <c r="H13" i="3" s="1"/>
  <c r="L15" i="4" s="1"/>
  <c r="G15" i="3"/>
  <c r="H15" i="3" s="1"/>
  <c r="L17" i="4" s="1"/>
  <c r="G17" i="3"/>
  <c r="H17" i="3" s="1"/>
  <c r="L19" i="4" s="1"/>
  <c r="G3" i="3"/>
  <c r="H3" i="3" s="1"/>
  <c r="L5" i="4" s="1"/>
  <c r="E4" i="1"/>
  <c r="E5" i="1"/>
  <c r="E6" i="1"/>
  <c r="E7" i="1"/>
  <c r="E8" i="1"/>
  <c r="E9" i="1"/>
  <c r="E17" i="1"/>
  <c r="E18" i="1"/>
  <c r="E19" i="1"/>
  <c r="E20" i="1"/>
  <c r="E21" i="1"/>
  <c r="E22" i="1"/>
  <c r="E23" i="1"/>
  <c r="E24" i="1"/>
  <c r="E25" i="1"/>
  <c r="E26" i="1"/>
  <c r="C4" i="3" l="1"/>
  <c r="D4" i="3" s="1"/>
  <c r="C5" i="3"/>
  <c r="D5" i="3" s="1"/>
  <c r="C6" i="3"/>
  <c r="D6" i="3" s="1"/>
  <c r="C7" i="3"/>
  <c r="D7" i="3" s="1"/>
  <c r="C8" i="3"/>
  <c r="D8" i="3" s="1"/>
  <c r="C9" i="3"/>
  <c r="D9" i="3" s="1"/>
  <c r="C10" i="3"/>
  <c r="D10" i="3" s="1"/>
  <c r="E10" i="1" s="1"/>
  <c r="C11" i="3"/>
  <c r="D11" i="3" s="1"/>
  <c r="E11" i="1" s="1"/>
  <c r="C12" i="3"/>
  <c r="D12" i="3" s="1"/>
  <c r="E12" i="1" s="1"/>
  <c r="C13" i="3"/>
  <c r="D13" i="3" s="1"/>
  <c r="E13" i="1" s="1"/>
  <c r="C14" i="3"/>
  <c r="D14" i="3" s="1"/>
  <c r="E14" i="1" s="1"/>
  <c r="C15" i="3"/>
  <c r="D15" i="3" s="1"/>
  <c r="E15" i="1" s="1"/>
  <c r="C16" i="3"/>
  <c r="D16" i="3" s="1"/>
  <c r="E16" i="1" s="1"/>
  <c r="C17" i="3"/>
  <c r="D17" i="3" s="1"/>
  <c r="C18" i="3"/>
  <c r="D18" i="3" s="1"/>
  <c r="C19" i="3"/>
  <c r="D19" i="3" s="1"/>
  <c r="C20" i="3"/>
  <c r="D20" i="3" s="1"/>
  <c r="C21" i="3"/>
  <c r="D21" i="3" s="1"/>
  <c r="C22" i="3"/>
  <c r="D22" i="3" s="1"/>
  <c r="C23" i="3"/>
  <c r="D23" i="3" s="1"/>
  <c r="C24" i="3"/>
  <c r="D24" i="3" s="1"/>
  <c r="C25" i="3"/>
  <c r="D25" i="3" s="1"/>
  <c r="C26" i="3"/>
  <c r="D26" i="3" s="1"/>
  <c r="C3" i="3"/>
  <c r="D3" i="3" s="1"/>
  <c r="E3" i="1" s="1"/>
  <c r="A1" i="3" l="1"/>
</calcChain>
</file>

<file path=xl/sharedStrings.xml><?xml version="1.0" encoding="utf-8"?>
<sst xmlns="http://schemas.openxmlformats.org/spreadsheetml/2006/main" count="151" uniqueCount="123">
  <si>
    <t xml:space="preserve">A tartomány terület numerikus értéket tartalmazó cellák értékének átlagát számítja ki. </t>
  </si>
  <si>
    <t>A tartomány területen található numerikus értékű cellák mennyiségét adja eredményül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</si>
  <si>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</si>
  <si>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</si>
  <si>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</si>
  <si>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</si>
  <si>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</si>
  <si>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</si>
  <si>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</si>
  <si>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</si>
  <si>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</si>
  <si>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</si>
  <si>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</si>
  <si>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</si>
  <si>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</si>
  <si>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</si>
  <si>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</si>
  <si>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</si>
  <si>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</si>
  <si>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</si>
  <si>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</si>
  <si>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</si>
  <si>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A tartomány területen található kitöltött cellák mennyiségét adja eredményül.</t>
  </si>
  <si>
    <t>A tartomány területen található kritérium feltételnek megfelelő cellák mennyiségét adja eredményül.</t>
  </si>
  <si>
    <t>A tartomány területen található üres cellák mennyiségét adja eredményül.</t>
  </si>
  <si>
    <t>A tartomány területen található legkisebb számértéket adja eredményül.</t>
  </si>
  <si>
    <t>A tartomány területen található legnagyobb számértéket adja eredményül.</t>
  </si>
  <si>
    <t>A tartomány területen található k. legkisebb számértéket adja eredményül.</t>
  </si>
  <si>
    <t>A tartomány területen található k. legnagyobb számértéket adja eredményül.</t>
  </si>
  <si>
    <t>A legtöbbször előforduló számot adja vissza.</t>
  </si>
  <si>
    <t>Növekvő sorrendbe teszi a számokat, és a középső értéket adja vissza</t>
  </si>
  <si>
    <t>A szám abszolút értékét – azaz a számegyenesen a nullától való távolságát – adja eredményül.</t>
  </si>
  <si>
    <t xml:space="preserve">A szám numerikus érték gyökét adja eredményül. </t>
  </si>
  <si>
    <t xml:space="preserve">A szám érték hatvány-adik hatványát adja eredményül. </t>
  </si>
  <si>
    <t>A tartomány számértékeinek összegét adja eredményül.</t>
  </si>
  <si>
    <t xml:space="preserve">A tartomány azon számértékeinek összegét adja eredményül, amelyek eleget tesznek a kritérium feltételnek. </t>
  </si>
  <si>
    <t>21.</t>
  </si>
  <si>
    <t>22.</t>
  </si>
  <si>
    <t>A tartomány számértékeinek szorzatát adja eredményül.</t>
  </si>
  <si>
    <t>A szám érték legközelebbi egészre lefelé kerekített értékét adja eredményül.</t>
  </si>
  <si>
    <t>A szám érték számjegyek számú tizedesre kerekített értékét adja eredményül. A kerekítés szabályinak megfelelően.</t>
  </si>
  <si>
    <t xml:space="preserve">A szám érték számjegyek számú tizedesre felfelé kerekített értékét adja eredményül. </t>
  </si>
  <si>
    <t xml:space="preserve">A szám érték számjegyek számú tizedesre lefelé kerekített értékét adja eredményül. </t>
  </si>
  <si>
    <t>23.</t>
  </si>
  <si>
    <t>24.</t>
  </si>
  <si>
    <t>A legközelebbi páratlan számra kerekít felfelé.</t>
  </si>
  <si>
    <t>A legközelebbi páros számra kerekít felfelé.</t>
  </si>
  <si>
    <t xml:space="preserve">Ez a függvény nem végez kerekítést, csak elhagyja a felesleges tizedes értékeket. </t>
  </si>
  <si>
    <t>ÁTLAG</t>
  </si>
  <si>
    <t>DARAB</t>
  </si>
  <si>
    <t>DARAB2</t>
  </si>
  <si>
    <t>DARABÜRES</t>
  </si>
  <si>
    <t>DARABTELI</t>
  </si>
  <si>
    <t>MAX</t>
  </si>
  <si>
    <t>MIN</t>
  </si>
  <si>
    <t>KICSI</t>
  </si>
  <si>
    <t>NAGY</t>
  </si>
  <si>
    <t>MÓDUSZ</t>
  </si>
  <si>
    <t>MEDIÁN</t>
  </si>
  <si>
    <t>ABS</t>
  </si>
  <si>
    <t>GYÖK</t>
  </si>
  <si>
    <t>HATVÁNY</t>
  </si>
  <si>
    <t>SZUM</t>
  </si>
  <si>
    <t>SZUMHA</t>
  </si>
  <si>
    <t>SZORZAT</t>
  </si>
  <si>
    <t>INT</t>
  </si>
  <si>
    <t>KEREKÍTÉS</t>
  </si>
  <si>
    <t>KEREK.FEL</t>
  </si>
  <si>
    <t>KEREK.LE</t>
  </si>
  <si>
    <t>CSONK</t>
  </si>
  <si>
    <t>PÁROS</t>
  </si>
  <si>
    <t>PÁRATLAN</t>
  </si>
  <si>
    <t>Hétfő</t>
  </si>
  <si>
    <t>Kedd</t>
  </si>
  <si>
    <t>Szerda</t>
  </si>
  <si>
    <t>Csütörtök</t>
  </si>
  <si>
    <t>Péntek</t>
  </si>
  <si>
    <t>Sorszám</t>
  </si>
  <si>
    <t>Egy cég egyheti - nyitvatartási idő alatt - eladott áruk mennyiségét látod a táblázatban.</t>
  </si>
  <si>
    <t>Hány órában nem történt eladás a munkaidő alatt a héten?</t>
  </si>
  <si>
    <t xml:space="preserve">Mennyi olyan óra volt a héten, amikor az eladott mennyiség 50 felett volt? </t>
  </si>
  <si>
    <t>Mennyi volt a legtöbb eladott áru mennyisége?</t>
  </si>
  <si>
    <t>Mennyi volt a második legnagyobb eladott mennyiség a héten?</t>
  </si>
  <si>
    <t>Melyik a legtöbbször előforduló szám (eladott mennyiség)?</t>
  </si>
  <si>
    <t>Mennyi a középérték az eladások közül?</t>
  </si>
  <si>
    <t>A héten összesen mennyi árut adatk el?</t>
  </si>
  <si>
    <t xml:space="preserve">Átlagosan mennyi árut adtak el a héten? </t>
  </si>
  <si>
    <t>Függvények segítségével válaszolj a kérdésekre!</t>
  </si>
  <si>
    <t>Old meg a következő feladatokat!</t>
  </si>
  <si>
    <t>A következő táblázat az elmúlt év egyik leghidegebb napjának hőmérséklet-adatait tartalmazza!</t>
  </si>
  <si>
    <t>Az F oszlopban számold ki függvény segítségével a 0 foktól való távolságot!</t>
  </si>
  <si>
    <t>H oszlopba a hőmérsékletértékeket kerekítsd tizedekre!</t>
  </si>
  <si>
    <t>A J oszlopban kerekítsd a hőmérsékleteket felfelé század pontossággal!</t>
  </si>
  <si>
    <t>L oszlopban kerekíts minden értéket egészre lefelé!</t>
  </si>
  <si>
    <t>Idő</t>
  </si>
  <si>
    <t>Hőfok</t>
  </si>
  <si>
    <t>Emeld négyzetre az oszlopban lévő számokat a K oszlopban!</t>
  </si>
  <si>
    <t>Vonjál gyököt M oszlopba!</t>
  </si>
  <si>
    <t>Add össze a B oszlopban lévő számokat D18-as cellába!</t>
  </si>
  <si>
    <t>Add össze a B oszlopban lévő 10-nél nagyobb számokat F18-ba!</t>
  </si>
  <si>
    <t>F1</t>
  </si>
  <si>
    <t>Kerekítsd a legközelebbi egész számra a B oszlopban lévőket az O szlopba!</t>
  </si>
  <si>
    <t>Old meg a következő feladatokat függvények segítségével!</t>
  </si>
  <si>
    <t>a.)</t>
  </si>
  <si>
    <t>b.)</t>
  </si>
  <si>
    <t>c.)</t>
  </si>
  <si>
    <t>d.)</t>
  </si>
  <si>
    <t>e.)</t>
  </si>
  <si>
    <t>Válaszd ki a legördülő menüböl a megfelelő függvény nevét!</t>
  </si>
  <si>
    <t>F</t>
  </si>
  <si>
    <t>H</t>
  </si>
  <si>
    <t>J</t>
  </si>
  <si>
    <t>L</t>
  </si>
  <si>
    <t>K</t>
  </si>
  <si>
    <t>M</t>
  </si>
  <si>
    <t>O</t>
  </si>
  <si>
    <t>D18</t>
  </si>
  <si>
    <t>F18</t>
  </si>
  <si>
    <t>B</t>
  </si>
  <si>
    <t>Pontszám:</t>
  </si>
  <si>
    <t>58 pont /</t>
  </si>
  <si>
    <t>pont</t>
  </si>
  <si>
    <t>Érdemjegy: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</si>
</sst>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0" tint="-4.9989318521683403E-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Wingdings"/>
      <charset val="2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0" xfId="0" applyFill="1" applyBorder="1"/>
    <xf numFmtId="0" fontId="0" fillId="3" borderId="0" xfId="0" applyFill="1" applyAlignment="1">
      <alignment horizontal="right"/>
    </xf>
    <xf numFmtId="0" fontId="0" fillId="3" borderId="0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20" fontId="0" fillId="2" borderId="1" xfId="0" applyNumberForma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0" fillId="4" borderId="0" xfId="0" applyFill="1"/>
    <xf numFmtId="0" fontId="5" fillId="4" borderId="0" xfId="0" applyFont="1" applyFill="1"/>
    <xf numFmtId="0" fontId="5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6" fillId="4" borderId="0" xfId="0" applyFont="1" applyFill="1"/>
  </cellXfs>
  <cellStyles count="1">
    <cellStyle name="Normál" xfId="0" builtinId="0"/>
  </cellStyles>
  <dxfs count="8"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Hőmérsékletek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'F2'!$B$5:$B$28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'F2'!$C$5:$C$28</c:f>
              <c:numCache>
                <c:formatCode>General</c:formatCode>
                <c:ptCount val="24"/>
                <c:pt idx="0">
                  <c:v>-8.234</c:v>
                </c:pt>
                <c:pt idx="1">
                  <c:v>-8.3490000000000002</c:v>
                </c:pt>
                <c:pt idx="2">
                  <c:v>-8.4640000000000004</c:v>
                </c:pt>
                <c:pt idx="3">
                  <c:v>-8.5790000000000006</c:v>
                </c:pt>
                <c:pt idx="4">
                  <c:v>-8.6940000000000008</c:v>
                </c:pt>
                <c:pt idx="5">
                  <c:v>-8.8089999999999993</c:v>
                </c:pt>
                <c:pt idx="6">
                  <c:v>-8.9239999999999995</c:v>
                </c:pt>
                <c:pt idx="7">
                  <c:v>-7.5529999999999999</c:v>
                </c:pt>
                <c:pt idx="8">
                  <c:v>-6.1820000000000004</c:v>
                </c:pt>
                <c:pt idx="9">
                  <c:v>-5.4320000000000004</c:v>
                </c:pt>
                <c:pt idx="10">
                  <c:v>-3.4420000000000002</c:v>
                </c:pt>
                <c:pt idx="11">
                  <c:v>-2.9689999999999999</c:v>
                </c:pt>
                <c:pt idx="12">
                  <c:v>-0.69799999999999895</c:v>
                </c:pt>
                <c:pt idx="13">
                  <c:v>0.67300000000000004</c:v>
                </c:pt>
                <c:pt idx="14">
                  <c:v>2.044</c:v>
                </c:pt>
                <c:pt idx="15">
                  <c:v>3.415</c:v>
                </c:pt>
                <c:pt idx="16">
                  <c:v>3.0209999999999999</c:v>
                </c:pt>
                <c:pt idx="17">
                  <c:v>2.6269999999999998</c:v>
                </c:pt>
                <c:pt idx="18">
                  <c:v>1.012</c:v>
                </c:pt>
                <c:pt idx="19">
                  <c:v>-0.60299999999999998</c:v>
                </c:pt>
                <c:pt idx="20">
                  <c:v>-2.218</c:v>
                </c:pt>
                <c:pt idx="21">
                  <c:v>-3.133</c:v>
                </c:pt>
                <c:pt idx="22">
                  <c:v>-5.4480000000000004</c:v>
                </c:pt>
                <c:pt idx="23">
                  <c:v>-7.0629999999999997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424528"/>
        <c:axId val="205966584"/>
      </c:lineChart>
      <c:catAx>
        <c:axId val="205424528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05966584"/>
        <c:crosses val="autoZero"/>
        <c:auto val="1"/>
        <c:lblAlgn val="ctr"/>
        <c:lblOffset val="100"/>
        <c:noMultiLvlLbl val="0"/>
      </c:catAx>
      <c:valAx>
        <c:axId val="205966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05424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12</xdr:row>
      <xdr:rowOff>109537</xdr:rowOff>
    </xdr:from>
    <xdr:to>
      <xdr:col>4</xdr:col>
      <xdr:colOff>4438650</xdr:colOff>
      <xdr:row>26</xdr:row>
      <xdr:rowOff>185737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RowColHeaders="0" tabSelected="1" workbookViewId="0">
      <selection activeCell="E17" sqref="E17"/>
    </sheetView>
  </sheetViews>
  <sheetFormatPr defaultRowHeight="15.75" x14ac:dyDescent="0.25"/>
  <cols>
    <col min="1" max="1" width="9.140625" style="15"/>
    <col min="2" max="2" width="106.42578125" style="2" bestFit="1" customWidth="1"/>
    <col min="3" max="3" width="16.5703125" style="4" customWidth="1"/>
    <col min="4" max="4" width="4.5703125" style="1" customWidth="1"/>
    <col min="5" max="5" width="4.7109375" style="1" customWidth="1"/>
    <col min="6" max="16384" width="9.140625" style="1"/>
  </cols>
  <sheetData>
    <row r="1" spans="1:6" x14ac:dyDescent="0.25">
      <c r="A1" s="13"/>
      <c r="B1" s="23" t="s">
        <v>108</v>
      </c>
      <c r="E1" s="16"/>
      <c r="F1" s="16"/>
    </row>
    <row r="3" spans="1:6" x14ac:dyDescent="0.25">
      <c r="A3" s="14" t="s">
        <v>2</v>
      </c>
      <c r="B3" s="3" t="s">
        <v>26</v>
      </c>
      <c r="C3" s="5"/>
      <c r="D3" s="17"/>
      <c r="E3" s="18">
        <f>Eredmény!D3</f>
        <v>0</v>
      </c>
    </row>
    <row r="4" spans="1:6" x14ac:dyDescent="0.25">
      <c r="A4" s="14" t="s">
        <v>3</v>
      </c>
      <c r="B4" s="3" t="s">
        <v>1</v>
      </c>
      <c r="C4" s="5"/>
      <c r="D4" s="17"/>
      <c r="E4" s="18">
        <f>Eredmény!D4</f>
        <v>0</v>
      </c>
    </row>
    <row r="5" spans="1:6" x14ac:dyDescent="0.25">
      <c r="A5" s="14" t="s">
        <v>4</v>
      </c>
      <c r="B5" s="3" t="s">
        <v>29</v>
      </c>
      <c r="C5" s="5"/>
      <c r="D5" s="17"/>
      <c r="E5" s="18">
        <f>Eredmény!D5</f>
        <v>0</v>
      </c>
    </row>
    <row r="6" spans="1:6" x14ac:dyDescent="0.25">
      <c r="A6" s="14" t="s">
        <v>5</v>
      </c>
      <c r="B6" s="3" t="s">
        <v>40</v>
      </c>
      <c r="C6" s="5"/>
      <c r="D6" s="17"/>
      <c r="E6" s="18">
        <f>Eredmény!D6</f>
        <v>0</v>
      </c>
    </row>
    <row r="7" spans="1:6" x14ac:dyDescent="0.25">
      <c r="A7" s="14" t="s">
        <v>6</v>
      </c>
      <c r="B7" s="3" t="s">
        <v>47</v>
      </c>
      <c r="C7" s="5"/>
      <c r="D7" s="17"/>
      <c r="E7" s="18">
        <f>Eredmény!D7</f>
        <v>0</v>
      </c>
    </row>
    <row r="8" spans="1:6" x14ac:dyDescent="0.25">
      <c r="A8" s="14" t="s">
        <v>7</v>
      </c>
      <c r="B8" s="3" t="s">
        <v>32</v>
      </c>
      <c r="C8" s="5"/>
      <c r="D8" s="17"/>
      <c r="E8" s="18">
        <f>Eredmény!D8</f>
        <v>0</v>
      </c>
    </row>
    <row r="9" spans="1:6" x14ac:dyDescent="0.25">
      <c r="A9" s="14" t="s">
        <v>8</v>
      </c>
      <c r="B9" s="3" t="s">
        <v>27</v>
      </c>
      <c r="C9" s="5"/>
      <c r="D9" s="17"/>
      <c r="E9" s="18">
        <f>Eredmény!D9</f>
        <v>0</v>
      </c>
    </row>
    <row r="10" spans="1:6" x14ac:dyDescent="0.25">
      <c r="A10" s="14" t="s">
        <v>9</v>
      </c>
      <c r="B10" s="3" t="s">
        <v>24</v>
      </c>
      <c r="C10" s="5"/>
      <c r="D10" s="17"/>
      <c r="E10" s="18">
        <f>Eredmény!D10</f>
        <v>0</v>
      </c>
    </row>
    <row r="11" spans="1:6" x14ac:dyDescent="0.25">
      <c r="A11" s="14" t="s">
        <v>10</v>
      </c>
      <c r="B11" s="3" t="s">
        <v>33</v>
      </c>
      <c r="C11" s="5"/>
      <c r="D11" s="17"/>
      <c r="E11" s="18">
        <f>Eredmény!D11</f>
        <v>0</v>
      </c>
    </row>
    <row r="12" spans="1:6" x14ac:dyDescent="0.25">
      <c r="A12" s="14" t="s">
        <v>11</v>
      </c>
      <c r="B12" s="3" t="s">
        <v>35</v>
      </c>
      <c r="C12" s="5"/>
      <c r="D12" s="17"/>
      <c r="E12" s="18">
        <f>Eredmény!D12</f>
        <v>0</v>
      </c>
    </row>
    <row r="13" spans="1:6" x14ac:dyDescent="0.25">
      <c r="A13" s="14" t="s">
        <v>12</v>
      </c>
      <c r="B13" s="3" t="s">
        <v>0</v>
      </c>
      <c r="C13" s="5"/>
      <c r="D13" s="17"/>
      <c r="E13" s="18">
        <f>Eredmény!D13</f>
        <v>0</v>
      </c>
    </row>
    <row r="14" spans="1:6" x14ac:dyDescent="0.25">
      <c r="A14" s="14" t="s">
        <v>13</v>
      </c>
      <c r="B14" s="3" t="s">
        <v>39</v>
      </c>
      <c r="C14" s="5"/>
      <c r="D14" s="17"/>
      <c r="E14" s="18">
        <f>Eredmény!D14</f>
        <v>0</v>
      </c>
    </row>
    <row r="15" spans="1:6" x14ac:dyDescent="0.25">
      <c r="A15" s="14" t="s">
        <v>14</v>
      </c>
      <c r="B15" s="3" t="s">
        <v>41</v>
      </c>
      <c r="C15" s="5"/>
      <c r="D15" s="17"/>
      <c r="E15" s="18">
        <f>Eredmény!D15</f>
        <v>0</v>
      </c>
    </row>
    <row r="16" spans="1:6" x14ac:dyDescent="0.25">
      <c r="A16" s="14" t="s">
        <v>15</v>
      </c>
      <c r="B16" s="3" t="s">
        <v>23</v>
      </c>
      <c r="C16" s="5"/>
      <c r="D16" s="17"/>
      <c r="E16" s="18">
        <f>Eredmény!D16</f>
        <v>0</v>
      </c>
    </row>
    <row r="17" spans="1:5" x14ac:dyDescent="0.25">
      <c r="A17" s="14" t="s">
        <v>16</v>
      </c>
      <c r="B17" s="3" t="s">
        <v>30</v>
      </c>
      <c r="C17" s="5"/>
      <c r="D17" s="17"/>
      <c r="E17" s="18">
        <f>Eredmény!D17</f>
        <v>0</v>
      </c>
    </row>
    <row r="18" spans="1:5" x14ac:dyDescent="0.25">
      <c r="A18" s="14" t="s">
        <v>17</v>
      </c>
      <c r="B18" s="3" t="s">
        <v>25</v>
      </c>
      <c r="C18" s="5"/>
      <c r="D18" s="17"/>
      <c r="E18" s="18">
        <f>Eredmény!D18</f>
        <v>0</v>
      </c>
    </row>
    <row r="19" spans="1:5" x14ac:dyDescent="0.25">
      <c r="A19" s="14" t="s">
        <v>18</v>
      </c>
      <c r="B19" s="3" t="s">
        <v>34</v>
      </c>
      <c r="C19" s="5"/>
      <c r="D19" s="17"/>
      <c r="E19" s="18">
        <f>Eredmény!D19</f>
        <v>0</v>
      </c>
    </row>
    <row r="20" spans="1:5" x14ac:dyDescent="0.25">
      <c r="A20" s="14" t="s">
        <v>19</v>
      </c>
      <c r="B20" s="3" t="s">
        <v>31</v>
      </c>
      <c r="C20" s="5"/>
      <c r="D20" s="17"/>
      <c r="E20" s="18">
        <f>Eredmény!D20</f>
        <v>0</v>
      </c>
    </row>
    <row r="21" spans="1:5" x14ac:dyDescent="0.25">
      <c r="A21" s="14" t="s">
        <v>20</v>
      </c>
      <c r="B21" s="3" t="s">
        <v>28</v>
      </c>
      <c r="C21" s="5"/>
      <c r="D21" s="17"/>
      <c r="E21" s="18">
        <f>Eredmény!D21</f>
        <v>0</v>
      </c>
    </row>
    <row r="22" spans="1:5" x14ac:dyDescent="0.25">
      <c r="A22" s="14" t="s">
        <v>21</v>
      </c>
      <c r="B22" s="3" t="s">
        <v>22</v>
      </c>
      <c r="C22" s="5"/>
      <c r="D22" s="17"/>
      <c r="E22" s="18">
        <f>Eredmény!D22</f>
        <v>0</v>
      </c>
    </row>
    <row r="23" spans="1:5" x14ac:dyDescent="0.25">
      <c r="A23" s="14" t="s">
        <v>36</v>
      </c>
      <c r="B23" s="3" t="s">
        <v>38</v>
      </c>
      <c r="C23" s="5"/>
      <c r="D23" s="17"/>
      <c r="E23" s="18">
        <f>Eredmény!D23</f>
        <v>0</v>
      </c>
    </row>
    <row r="24" spans="1:5" x14ac:dyDescent="0.25">
      <c r="A24" s="14" t="s">
        <v>37</v>
      </c>
      <c r="B24" s="3" t="s">
        <v>42</v>
      </c>
      <c r="C24" s="5"/>
      <c r="D24" s="17"/>
      <c r="E24" s="18">
        <f>Eredmény!D24</f>
        <v>0</v>
      </c>
    </row>
    <row r="25" spans="1:5" x14ac:dyDescent="0.25">
      <c r="A25" s="14" t="s">
        <v>43</v>
      </c>
      <c r="B25" s="3" t="s">
        <v>46</v>
      </c>
      <c r="C25" s="5"/>
      <c r="D25" s="17"/>
      <c r="E25" s="18">
        <f>Eredmény!D25</f>
        <v>0</v>
      </c>
    </row>
    <row r="26" spans="1:5" x14ac:dyDescent="0.25">
      <c r="A26" s="14" t="s">
        <v>44</v>
      </c>
      <c r="B26" s="3" t="s">
        <v>45</v>
      </c>
      <c r="C26" s="5"/>
      <c r="D26" s="17"/>
      <c r="E26" s="18">
        <f>Eredmény!D26</f>
        <v>0</v>
      </c>
    </row>
  </sheetData>
  <conditionalFormatting sqref="E3:E26">
    <cfRule type="cellIs" dxfId="7" priority="1" operator="equal">
      <formula>0</formula>
    </cfRule>
    <cfRule type="cellIs" dxfId="6" priority="2" operator="equal">
      <formula>1</formula>
    </cfRule>
  </conditionalFormatting>
  <dataValidations count="1">
    <dataValidation type="list" allowBlank="1" showInputMessage="1" showErrorMessage="1" sqref="C3:C26">
      <formula1>alatfuggvenyek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RowColHeaders="0" workbookViewId="0">
      <selection activeCell="A3" sqref="A3"/>
    </sheetView>
  </sheetViews>
  <sheetFormatPr defaultRowHeight="15" x14ac:dyDescent="0.25"/>
  <cols>
    <col min="1" max="8" width="9.140625" style="1"/>
    <col min="9" max="9" width="68.85546875" style="1" bestFit="1" customWidth="1"/>
    <col min="10" max="10" width="9.140625" style="1"/>
    <col min="11" max="11" width="4.140625" style="1" customWidth="1"/>
    <col min="12" max="12" width="5.5703125" style="1" customWidth="1"/>
    <col min="13" max="16384" width="9.140625" style="1"/>
  </cols>
  <sheetData>
    <row r="1" spans="1:12" x14ac:dyDescent="0.25">
      <c r="A1" s="24" t="s">
        <v>78</v>
      </c>
    </row>
    <row r="2" spans="1:12" x14ac:dyDescent="0.25">
      <c r="A2" s="24" t="s">
        <v>87</v>
      </c>
    </row>
    <row r="5" spans="1:12" x14ac:dyDescent="0.25">
      <c r="B5" s="10" t="s">
        <v>77</v>
      </c>
      <c r="C5" s="11" t="s">
        <v>72</v>
      </c>
      <c r="D5" s="11" t="s">
        <v>73</v>
      </c>
      <c r="E5" s="11" t="s">
        <v>74</v>
      </c>
      <c r="F5" s="11" t="s">
        <v>75</v>
      </c>
      <c r="G5" s="11" t="s">
        <v>76</v>
      </c>
      <c r="I5" s="8" t="s">
        <v>86</v>
      </c>
      <c r="J5" s="6"/>
      <c r="L5" s="19">
        <f>Eredmény!H3</f>
        <v>0</v>
      </c>
    </row>
    <row r="6" spans="1:12" x14ac:dyDescent="0.25">
      <c r="B6" s="11">
        <v>1</v>
      </c>
      <c r="C6" s="5">
        <v>23</v>
      </c>
      <c r="D6" s="5">
        <v>45</v>
      </c>
      <c r="E6" s="5">
        <v>66</v>
      </c>
      <c r="F6" s="5">
        <v>33</v>
      </c>
      <c r="G6" s="5">
        <v>13</v>
      </c>
      <c r="I6" s="8"/>
      <c r="L6" s="20"/>
    </row>
    <row r="7" spans="1:12" x14ac:dyDescent="0.25">
      <c r="B7" s="11">
        <v>2</v>
      </c>
      <c r="C7" s="5">
        <v>45</v>
      </c>
      <c r="D7" s="5">
        <v>67</v>
      </c>
      <c r="E7" s="5">
        <v>91</v>
      </c>
      <c r="F7" s="5">
        <v>23</v>
      </c>
      <c r="G7" s="5">
        <v>45</v>
      </c>
      <c r="I7" s="8" t="s">
        <v>79</v>
      </c>
      <c r="J7" s="6"/>
      <c r="L7" s="19">
        <f>Eredmény!H5</f>
        <v>0</v>
      </c>
    </row>
    <row r="8" spans="1:12" x14ac:dyDescent="0.25">
      <c r="B8" s="11">
        <v>3</v>
      </c>
      <c r="C8" s="5">
        <v>63</v>
      </c>
      <c r="D8" s="5">
        <v>23</v>
      </c>
      <c r="E8" s="5">
        <v>34</v>
      </c>
      <c r="F8" s="5">
        <v>67</v>
      </c>
      <c r="G8" s="5">
        <v>14</v>
      </c>
      <c r="I8" s="8"/>
      <c r="L8" s="20"/>
    </row>
    <row r="9" spans="1:12" x14ac:dyDescent="0.25">
      <c r="B9" s="11">
        <v>4</v>
      </c>
      <c r="C9" s="5">
        <v>24</v>
      </c>
      <c r="D9" s="5">
        <v>14</v>
      </c>
      <c r="E9" s="5"/>
      <c r="F9" s="5">
        <v>98</v>
      </c>
      <c r="G9" s="5">
        <v>55</v>
      </c>
      <c r="I9" s="8" t="s">
        <v>80</v>
      </c>
      <c r="J9" s="6"/>
      <c r="L9" s="19">
        <f>Eredmény!H7</f>
        <v>0</v>
      </c>
    </row>
    <row r="10" spans="1:12" x14ac:dyDescent="0.25">
      <c r="B10" s="11">
        <v>5</v>
      </c>
      <c r="C10" s="5">
        <v>66</v>
      </c>
      <c r="D10" s="5">
        <v>25</v>
      </c>
      <c r="E10" s="5">
        <v>78</v>
      </c>
      <c r="F10" s="5">
        <v>54</v>
      </c>
      <c r="G10" s="5"/>
      <c r="I10" s="8"/>
      <c r="L10" s="20"/>
    </row>
    <row r="11" spans="1:12" x14ac:dyDescent="0.25">
      <c r="B11" s="11">
        <v>6</v>
      </c>
      <c r="C11" s="5">
        <v>87</v>
      </c>
      <c r="D11" s="5">
        <v>26</v>
      </c>
      <c r="E11" s="5">
        <v>35</v>
      </c>
      <c r="F11" s="5">
        <v>63</v>
      </c>
      <c r="G11" s="5">
        <v>27</v>
      </c>
      <c r="I11" s="8" t="s">
        <v>81</v>
      </c>
      <c r="J11" s="6"/>
      <c r="L11" s="19">
        <f>Eredmény!H9</f>
        <v>0</v>
      </c>
    </row>
    <row r="12" spans="1:12" x14ac:dyDescent="0.25">
      <c r="B12" s="11">
        <v>7</v>
      </c>
      <c r="C12" s="5">
        <v>96</v>
      </c>
      <c r="D12" s="5"/>
      <c r="E12" s="5">
        <v>23</v>
      </c>
      <c r="F12" s="5">
        <v>72</v>
      </c>
      <c r="G12" s="5">
        <v>87</v>
      </c>
      <c r="I12" s="8"/>
      <c r="L12" s="20"/>
    </row>
    <row r="13" spans="1:12" x14ac:dyDescent="0.25">
      <c r="B13" s="11">
        <v>8</v>
      </c>
      <c r="C13" s="5">
        <v>32</v>
      </c>
      <c r="D13" s="5">
        <v>8</v>
      </c>
      <c r="E13" s="5">
        <v>39</v>
      </c>
      <c r="F13" s="5"/>
      <c r="G13" s="5">
        <v>6</v>
      </c>
      <c r="I13" s="8" t="s">
        <v>83</v>
      </c>
      <c r="J13" s="6"/>
      <c r="L13" s="19">
        <f>Eredmény!H11</f>
        <v>0</v>
      </c>
    </row>
    <row r="14" spans="1:12" x14ac:dyDescent="0.25">
      <c r="B14" s="11">
        <v>9</v>
      </c>
      <c r="C14" s="5">
        <v>14</v>
      </c>
      <c r="D14" s="5"/>
      <c r="E14" s="5"/>
      <c r="F14" s="5"/>
      <c r="G14" s="5">
        <v>49</v>
      </c>
      <c r="I14" s="8"/>
      <c r="L14" s="20"/>
    </row>
    <row r="15" spans="1:12" x14ac:dyDescent="0.25">
      <c r="B15" s="11">
        <v>10</v>
      </c>
      <c r="C15" s="5">
        <v>66</v>
      </c>
      <c r="D15" s="5"/>
      <c r="E15" s="5">
        <v>57</v>
      </c>
      <c r="F15" s="5"/>
      <c r="G15" s="5"/>
      <c r="I15" s="8" t="s">
        <v>82</v>
      </c>
      <c r="J15" s="6"/>
      <c r="L15" s="19">
        <f>Eredmény!H13</f>
        <v>0</v>
      </c>
    </row>
    <row r="16" spans="1:12" x14ac:dyDescent="0.25">
      <c r="B16" s="9"/>
      <c r="C16" s="7"/>
      <c r="D16" s="7"/>
      <c r="E16" s="7"/>
      <c r="F16" s="7"/>
      <c r="G16" s="7"/>
      <c r="I16" s="8"/>
      <c r="L16" s="20"/>
    </row>
    <row r="17" spans="9:12" x14ac:dyDescent="0.25">
      <c r="I17" s="8" t="s">
        <v>84</v>
      </c>
      <c r="J17" s="6"/>
      <c r="L17" s="19">
        <f>Eredmény!H15</f>
        <v>0</v>
      </c>
    </row>
    <row r="18" spans="9:12" x14ac:dyDescent="0.25">
      <c r="I18" s="8"/>
      <c r="L18" s="20"/>
    </row>
    <row r="19" spans="9:12" x14ac:dyDescent="0.25">
      <c r="I19" s="8" t="s">
        <v>85</v>
      </c>
      <c r="J19" s="6"/>
      <c r="L19" s="19">
        <f>Eredmény!H17</f>
        <v>0</v>
      </c>
    </row>
  </sheetData>
  <conditionalFormatting sqref="L5 L7 L9 L11 L13 L15 L17 L19">
    <cfRule type="cellIs" dxfId="5" priority="2" operator="equal">
      <formula>1</formula>
    </cfRule>
    <cfRule type="cellIs" dxfId="4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RowColHeaders="0" workbookViewId="0">
      <selection activeCell="A3" sqref="A3"/>
    </sheetView>
  </sheetViews>
  <sheetFormatPr defaultRowHeight="15" x14ac:dyDescent="0.25"/>
  <cols>
    <col min="1" max="4" width="9.140625" style="1"/>
    <col min="5" max="5" width="72.28515625" style="1" customWidth="1"/>
    <col min="6" max="16384" width="9.140625" style="1"/>
  </cols>
  <sheetData>
    <row r="1" spans="1:12" x14ac:dyDescent="0.25">
      <c r="A1" s="24" t="s">
        <v>89</v>
      </c>
      <c r="F1" s="25" t="s">
        <v>109</v>
      </c>
      <c r="G1" s="25"/>
      <c r="H1" s="25" t="s">
        <v>110</v>
      </c>
      <c r="I1" s="25"/>
      <c r="J1" s="25" t="s">
        <v>111</v>
      </c>
      <c r="K1" s="25"/>
      <c r="L1" s="25" t="s">
        <v>112</v>
      </c>
    </row>
    <row r="2" spans="1:12" x14ac:dyDescent="0.25">
      <c r="A2" s="24" t="s">
        <v>88</v>
      </c>
    </row>
    <row r="3" spans="1:12" x14ac:dyDescent="0.25">
      <c r="F3" s="19">
        <f>Eredmény!K5</f>
        <v>0</v>
      </c>
      <c r="G3" s="21"/>
      <c r="H3" s="19">
        <f>Eredmény!M5</f>
        <v>0</v>
      </c>
      <c r="I3" s="21"/>
      <c r="J3" s="19">
        <f>Eredmény!O5</f>
        <v>0</v>
      </c>
      <c r="K3" s="21"/>
      <c r="L3" s="19">
        <f>Eredmény!Q5</f>
        <v>0</v>
      </c>
    </row>
    <row r="4" spans="1:12" x14ac:dyDescent="0.25">
      <c r="B4" s="4" t="s">
        <v>94</v>
      </c>
      <c r="C4" s="4" t="s">
        <v>95</v>
      </c>
    </row>
    <row r="5" spans="1:12" x14ac:dyDescent="0.25">
      <c r="B5" s="12">
        <v>0</v>
      </c>
      <c r="C5" s="5">
        <v>-8.234</v>
      </c>
      <c r="D5" s="22" t="s">
        <v>103</v>
      </c>
      <c r="E5" s="1" t="s">
        <v>90</v>
      </c>
      <c r="F5" s="6"/>
      <c r="H5" s="6"/>
      <c r="J5" s="6"/>
      <c r="L5" s="6"/>
    </row>
    <row r="6" spans="1:12" x14ac:dyDescent="0.25">
      <c r="B6" s="12">
        <v>4.1666666666666664E-2</v>
      </c>
      <c r="C6" s="5">
        <v>-8.3490000000000002</v>
      </c>
      <c r="D6" s="22"/>
      <c r="F6" s="6"/>
      <c r="H6" s="6"/>
      <c r="J6" s="6"/>
      <c r="L6" s="6"/>
    </row>
    <row r="7" spans="1:12" x14ac:dyDescent="0.25">
      <c r="B7" s="12">
        <v>8.3333333333333301E-2</v>
      </c>
      <c r="C7" s="5">
        <v>-8.4640000000000004</v>
      </c>
      <c r="D7" s="22" t="s">
        <v>104</v>
      </c>
      <c r="E7" s="1" t="s">
        <v>91</v>
      </c>
      <c r="F7" s="6"/>
      <c r="H7" s="6"/>
      <c r="J7" s="6"/>
      <c r="L7" s="6"/>
    </row>
    <row r="8" spans="1:12" x14ac:dyDescent="0.25">
      <c r="B8" s="12">
        <v>0.125</v>
      </c>
      <c r="C8" s="5">
        <v>-8.5790000000000006</v>
      </c>
      <c r="D8" s="22"/>
      <c r="F8" s="6"/>
      <c r="H8" s="6"/>
      <c r="J8" s="6"/>
      <c r="L8" s="6"/>
    </row>
    <row r="9" spans="1:12" x14ac:dyDescent="0.25">
      <c r="B9" s="12">
        <v>0.16666666666666699</v>
      </c>
      <c r="C9" s="5">
        <v>-8.6940000000000008</v>
      </c>
      <c r="D9" s="22" t="s">
        <v>105</v>
      </c>
      <c r="E9" s="1" t="s">
        <v>92</v>
      </c>
      <c r="F9" s="6"/>
      <c r="H9" s="6"/>
      <c r="J9" s="6"/>
      <c r="L9" s="6"/>
    </row>
    <row r="10" spans="1:12" x14ac:dyDescent="0.25">
      <c r="B10" s="12">
        <v>0.20833333333333301</v>
      </c>
      <c r="C10" s="5">
        <v>-8.8089999999999993</v>
      </c>
      <c r="D10" s="22"/>
      <c r="F10" s="6"/>
      <c r="H10" s="6"/>
      <c r="J10" s="6"/>
      <c r="L10" s="6"/>
    </row>
    <row r="11" spans="1:12" x14ac:dyDescent="0.25">
      <c r="B11" s="12">
        <v>0.25</v>
      </c>
      <c r="C11" s="5">
        <v>-8.9239999999999995</v>
      </c>
      <c r="D11" s="22" t="s">
        <v>106</v>
      </c>
      <c r="E11" s="1" t="s">
        <v>93</v>
      </c>
      <c r="F11" s="6"/>
      <c r="H11" s="6"/>
      <c r="J11" s="6"/>
      <c r="L11" s="6"/>
    </row>
    <row r="12" spans="1:12" x14ac:dyDescent="0.25">
      <c r="B12" s="12">
        <v>0.29166666666666702</v>
      </c>
      <c r="C12" s="5">
        <v>-7.5529999999999999</v>
      </c>
      <c r="D12" s="22"/>
      <c r="F12" s="6"/>
      <c r="H12" s="6"/>
      <c r="J12" s="6"/>
      <c r="L12" s="6"/>
    </row>
    <row r="13" spans="1:12" x14ac:dyDescent="0.25">
      <c r="B13" s="12">
        <v>0.33333333333333298</v>
      </c>
      <c r="C13" s="5">
        <v>-6.1820000000000004</v>
      </c>
      <c r="D13" s="22"/>
      <c r="F13" s="6"/>
      <c r="H13" s="6"/>
      <c r="J13" s="6"/>
      <c r="L13" s="6"/>
    </row>
    <row r="14" spans="1:12" x14ac:dyDescent="0.25">
      <c r="B14" s="12">
        <v>0.375</v>
      </c>
      <c r="C14" s="5">
        <v>-5.4320000000000004</v>
      </c>
      <c r="D14" s="22"/>
      <c r="F14" s="6"/>
      <c r="H14" s="6"/>
      <c r="J14" s="6"/>
      <c r="L14" s="6"/>
    </row>
    <row r="15" spans="1:12" x14ac:dyDescent="0.25">
      <c r="B15" s="12">
        <v>0.41666666666666702</v>
      </c>
      <c r="C15" s="5">
        <v>-3.4420000000000002</v>
      </c>
      <c r="F15" s="6"/>
      <c r="H15" s="6"/>
      <c r="J15" s="6"/>
      <c r="L15" s="6"/>
    </row>
    <row r="16" spans="1:12" x14ac:dyDescent="0.25">
      <c r="B16" s="12">
        <v>0.45833333333333298</v>
      </c>
      <c r="C16" s="5">
        <v>-2.9689999999999999</v>
      </c>
      <c r="F16" s="6"/>
      <c r="H16" s="6"/>
      <c r="J16" s="6"/>
      <c r="L16" s="6"/>
    </row>
    <row r="17" spans="2:12" x14ac:dyDescent="0.25">
      <c r="B17" s="12">
        <v>0.5</v>
      </c>
      <c r="C17" s="5">
        <v>-0.69799999999999895</v>
      </c>
      <c r="F17" s="6"/>
      <c r="H17" s="6"/>
      <c r="J17" s="6"/>
      <c r="L17" s="6"/>
    </row>
    <row r="18" spans="2:12" x14ac:dyDescent="0.25">
      <c r="B18" s="12">
        <v>0.54166666666666696</v>
      </c>
      <c r="C18" s="5">
        <v>0.67300000000000004</v>
      </c>
      <c r="F18" s="6"/>
      <c r="H18" s="6"/>
      <c r="J18" s="6"/>
      <c r="L18" s="6"/>
    </row>
    <row r="19" spans="2:12" x14ac:dyDescent="0.25">
      <c r="B19" s="12">
        <v>0.58333333333333304</v>
      </c>
      <c r="C19" s="5">
        <v>2.044</v>
      </c>
      <c r="F19" s="6"/>
      <c r="H19" s="6"/>
      <c r="J19" s="6"/>
      <c r="L19" s="6"/>
    </row>
    <row r="20" spans="2:12" x14ac:dyDescent="0.25">
      <c r="B20" s="12">
        <v>0.625</v>
      </c>
      <c r="C20" s="5">
        <v>3.415</v>
      </c>
      <c r="F20" s="6"/>
      <c r="H20" s="6"/>
      <c r="J20" s="6"/>
      <c r="L20" s="6"/>
    </row>
    <row r="21" spans="2:12" x14ac:dyDescent="0.25">
      <c r="B21" s="12">
        <v>0.66666666666666696</v>
      </c>
      <c r="C21" s="5">
        <v>3.0209999999999999</v>
      </c>
      <c r="F21" s="6"/>
      <c r="H21" s="6"/>
      <c r="J21" s="6"/>
      <c r="L21" s="6"/>
    </row>
    <row r="22" spans="2:12" x14ac:dyDescent="0.25">
      <c r="B22" s="12">
        <v>0.70833333333333304</v>
      </c>
      <c r="C22" s="5">
        <v>2.6269999999999998</v>
      </c>
      <c r="F22" s="6"/>
      <c r="H22" s="6"/>
      <c r="J22" s="6"/>
      <c r="L22" s="6"/>
    </row>
    <row r="23" spans="2:12" x14ac:dyDescent="0.25">
      <c r="B23" s="12">
        <v>0.75</v>
      </c>
      <c r="C23" s="5">
        <v>1.012</v>
      </c>
      <c r="F23" s="6"/>
      <c r="H23" s="6"/>
      <c r="J23" s="6"/>
      <c r="L23" s="6"/>
    </row>
    <row r="24" spans="2:12" x14ac:dyDescent="0.25">
      <c r="B24" s="12">
        <v>0.79166666666666696</v>
      </c>
      <c r="C24" s="5">
        <v>-0.60299999999999998</v>
      </c>
      <c r="F24" s="6"/>
      <c r="H24" s="6"/>
      <c r="J24" s="6"/>
      <c r="L24" s="6"/>
    </row>
    <row r="25" spans="2:12" x14ac:dyDescent="0.25">
      <c r="B25" s="12">
        <v>0.83333333333333304</v>
      </c>
      <c r="C25" s="5">
        <v>-2.218</v>
      </c>
      <c r="F25" s="6"/>
      <c r="H25" s="6"/>
      <c r="J25" s="6"/>
      <c r="L25" s="6"/>
    </row>
    <row r="26" spans="2:12" x14ac:dyDescent="0.25">
      <c r="B26" s="12">
        <v>0.875</v>
      </c>
      <c r="C26" s="5">
        <v>-3.133</v>
      </c>
      <c r="F26" s="6"/>
      <c r="H26" s="6"/>
      <c r="J26" s="6"/>
      <c r="L26" s="6"/>
    </row>
    <row r="27" spans="2:12" x14ac:dyDescent="0.25">
      <c r="B27" s="12">
        <v>0.91666666666666696</v>
      </c>
      <c r="C27" s="5">
        <v>-5.4480000000000004</v>
      </c>
      <c r="F27" s="6"/>
      <c r="H27" s="6"/>
      <c r="J27" s="6"/>
      <c r="L27" s="6"/>
    </row>
    <row r="28" spans="2:12" x14ac:dyDescent="0.25">
      <c r="B28" s="12">
        <v>0.95833333333333304</v>
      </c>
      <c r="C28" s="5">
        <v>-7.0629999999999997</v>
      </c>
      <c r="F28" s="6"/>
      <c r="H28" s="6"/>
      <c r="J28" s="6"/>
      <c r="L28" s="6"/>
    </row>
  </sheetData>
  <conditionalFormatting sqref="F3 H3 J3 L3">
    <cfRule type="cellIs" dxfId="3" priority="2" operator="equal">
      <formula>1</formula>
    </cfRule>
    <cfRule type="cellIs" dxfId="2" priority="1" operator="equal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showRowColHeaders="0" workbookViewId="0">
      <selection activeCell="A2" sqref="A2"/>
    </sheetView>
  </sheetViews>
  <sheetFormatPr defaultRowHeight="15" x14ac:dyDescent="0.25"/>
  <cols>
    <col min="1" max="9" width="9.140625" style="1"/>
    <col min="10" max="10" width="13.5703125" style="1" customWidth="1"/>
    <col min="11" max="16384" width="9.140625" style="1"/>
  </cols>
  <sheetData>
    <row r="1" spans="1:15" x14ac:dyDescent="0.25">
      <c r="A1" s="24" t="s">
        <v>102</v>
      </c>
      <c r="K1" s="25" t="s">
        <v>113</v>
      </c>
      <c r="M1" s="25" t="s">
        <v>114</v>
      </c>
      <c r="O1" s="25" t="s">
        <v>115</v>
      </c>
    </row>
    <row r="4" spans="1:15" x14ac:dyDescent="0.25">
      <c r="K4" s="18">
        <f>Eredmény!M12</f>
        <v>0</v>
      </c>
      <c r="M4" s="18">
        <f>Eredmény!N12</f>
        <v>0</v>
      </c>
      <c r="O4" s="18">
        <f>Eredmény!O12</f>
        <v>0</v>
      </c>
    </row>
    <row r="5" spans="1:15" x14ac:dyDescent="0.25">
      <c r="B5" s="25" t="s">
        <v>118</v>
      </c>
    </row>
    <row r="6" spans="1:15" x14ac:dyDescent="0.25">
      <c r="B6" s="6">
        <v>3.54</v>
      </c>
      <c r="C6" s="22" t="s">
        <v>103</v>
      </c>
      <c r="D6" s="1" t="s">
        <v>96</v>
      </c>
      <c r="K6" s="6"/>
      <c r="M6" s="6"/>
      <c r="O6" s="6"/>
    </row>
    <row r="7" spans="1:15" x14ac:dyDescent="0.25">
      <c r="B7" s="6">
        <v>2.5499999999999998</v>
      </c>
      <c r="C7" s="22"/>
      <c r="K7" s="6"/>
      <c r="M7" s="6"/>
      <c r="O7" s="6"/>
    </row>
    <row r="8" spans="1:15" x14ac:dyDescent="0.25">
      <c r="B8" s="6">
        <v>4.68</v>
      </c>
      <c r="C8" s="22" t="s">
        <v>104</v>
      </c>
      <c r="D8" s="1" t="s">
        <v>97</v>
      </c>
      <c r="K8" s="6"/>
      <c r="M8" s="6"/>
      <c r="O8" s="6"/>
    </row>
    <row r="9" spans="1:15" x14ac:dyDescent="0.25">
      <c r="B9" s="6">
        <v>14.55</v>
      </c>
      <c r="C9" s="22"/>
      <c r="K9" s="6"/>
      <c r="M9" s="6"/>
      <c r="O9" s="6"/>
    </row>
    <row r="10" spans="1:15" x14ac:dyDescent="0.25">
      <c r="B10" s="6">
        <v>5.82</v>
      </c>
      <c r="C10" s="22" t="s">
        <v>105</v>
      </c>
      <c r="D10" s="1" t="s">
        <v>98</v>
      </c>
      <c r="K10" s="6"/>
      <c r="M10" s="6"/>
      <c r="O10" s="6"/>
    </row>
    <row r="11" spans="1:15" x14ac:dyDescent="0.25">
      <c r="B11" s="6">
        <v>26.78</v>
      </c>
      <c r="C11" s="22"/>
      <c r="K11" s="6"/>
      <c r="M11" s="6"/>
      <c r="O11" s="6"/>
    </row>
    <row r="12" spans="1:15" x14ac:dyDescent="0.25">
      <c r="B12" s="6">
        <v>6.96</v>
      </c>
      <c r="C12" s="22" t="s">
        <v>106</v>
      </c>
      <c r="D12" s="1" t="s">
        <v>99</v>
      </c>
      <c r="K12" s="6"/>
      <c r="M12" s="6"/>
      <c r="O12" s="6"/>
    </row>
    <row r="13" spans="1:15" x14ac:dyDescent="0.25">
      <c r="B13" s="6">
        <v>7.53</v>
      </c>
      <c r="C13" s="22"/>
      <c r="K13" s="6"/>
      <c r="M13" s="6"/>
      <c r="O13" s="6"/>
    </row>
    <row r="14" spans="1:15" x14ac:dyDescent="0.25">
      <c r="B14" s="6">
        <v>32.49</v>
      </c>
      <c r="C14" s="22" t="s">
        <v>107</v>
      </c>
      <c r="D14" s="1" t="s">
        <v>101</v>
      </c>
      <c r="K14" s="6"/>
      <c r="M14" s="6"/>
      <c r="O14" s="6"/>
    </row>
    <row r="15" spans="1:15" x14ac:dyDescent="0.25">
      <c r="B15" s="6">
        <v>8.67</v>
      </c>
      <c r="C15" s="22"/>
      <c r="K15" s="6"/>
      <c r="M15" s="6"/>
      <c r="O15" s="6"/>
    </row>
    <row r="16" spans="1:15" x14ac:dyDescent="0.25">
      <c r="B16" s="6">
        <v>54.56</v>
      </c>
      <c r="D16" s="18">
        <f>Eredmény!K12</f>
        <v>0</v>
      </c>
      <c r="F16" s="18">
        <f>Eredmény!L12</f>
        <v>0</v>
      </c>
      <c r="K16" s="6"/>
      <c r="M16" s="6"/>
      <c r="O16" s="6"/>
    </row>
    <row r="17" spans="2:15" x14ac:dyDescent="0.25">
      <c r="B17" s="6">
        <v>9.81</v>
      </c>
      <c r="D17" s="25" t="s">
        <v>116</v>
      </c>
      <c r="F17" s="25" t="s">
        <v>117</v>
      </c>
      <c r="K17" s="6"/>
      <c r="M17" s="6"/>
      <c r="O17" s="6"/>
    </row>
    <row r="18" spans="2:15" x14ac:dyDescent="0.25">
      <c r="B18" s="6">
        <v>10.38</v>
      </c>
      <c r="D18" s="6"/>
      <c r="F18" s="6"/>
      <c r="K18" s="6"/>
      <c r="M18" s="6"/>
      <c r="O18" s="6"/>
    </row>
  </sheetData>
  <conditionalFormatting sqref="D16 F16 K4 M4 O4">
    <cfRule type="cellIs" dxfId="1" priority="2" operator="equal">
      <formula>0</formula>
    </cfRule>
    <cfRule type="cellIs" dxfId="0" priority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"/>
  <sheetViews>
    <sheetView workbookViewId="0">
      <selection activeCell="C5" sqref="C5"/>
    </sheetView>
  </sheetViews>
  <sheetFormatPr defaultRowHeight="15" x14ac:dyDescent="0.25"/>
  <cols>
    <col min="1" max="1" width="9.140625" style="26"/>
    <col min="2" max="2" width="14.140625" style="29" bestFit="1" customWidth="1"/>
    <col min="3" max="3" width="11.7109375" style="26" bestFit="1" customWidth="1"/>
    <col min="4" max="4" width="7.7109375" style="26" customWidth="1"/>
    <col min="5" max="16384" width="9.140625" style="26"/>
  </cols>
  <sheetData>
    <row r="2" spans="2:5" s="27" customFormat="1" ht="18.75" x14ac:dyDescent="0.3">
      <c r="B2" s="28" t="s">
        <v>119</v>
      </c>
      <c r="C2" s="27" t="s">
        <v>120</v>
      </c>
      <c r="D2" s="30">
        <f>Eredmény!M18</f>
        <v>0</v>
      </c>
      <c r="E2" s="27" t="s">
        <v>121</v>
      </c>
    </row>
    <row r="3" spans="2:5" s="27" customFormat="1" ht="18.75" x14ac:dyDescent="0.3">
      <c r="B3" s="28"/>
    </row>
    <row r="4" spans="2:5" s="27" customFormat="1" ht="18.75" x14ac:dyDescent="0.3">
      <c r="B4" s="28" t="s">
        <v>122</v>
      </c>
      <c r="C4" s="30">
        <f>IF(D2&lt;(58*0.4),1,IF(D2&lt;(58*0.55),2,IF(D2&lt;(58*0.7),3,IF(D2&lt;(58*0.85),4,5))))</f>
        <v>1</v>
      </c>
    </row>
  </sheetData>
  <sheetProtection algorithmName="SHA-512" hashValue="y06q5T6nkzX4eUHa+WrPPxQtTByRxln2By30Znw9S/FyzAXA7hMwYbTf64eQ+Z47kgrrauaLye9nMpUYIxTjrQ==" saltValue="x7SKr1WUL9vntPl15TSdDQ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L19" sqref="L19"/>
    </sheetView>
  </sheetViews>
  <sheetFormatPr defaultRowHeight="15" x14ac:dyDescent="0.25"/>
  <cols>
    <col min="2" max="3" width="11.5703125" bestFit="1" customWidth="1"/>
  </cols>
  <sheetData>
    <row r="1" spans="1:17" x14ac:dyDescent="0.25">
      <c r="A1">
        <f>SUM(D3:D26)</f>
        <v>0</v>
      </c>
      <c r="F1" t="s">
        <v>100</v>
      </c>
    </row>
    <row r="3" spans="1:17" x14ac:dyDescent="0.25">
      <c r="A3">
        <v>1</v>
      </c>
      <c r="B3" t="s">
        <v>53</v>
      </c>
      <c r="C3">
        <f>Kérdések!C3</f>
        <v>0</v>
      </c>
      <c r="D3">
        <f>IF(B3=C3,1,0)</f>
        <v>0</v>
      </c>
      <c r="F3">
        <v>46.325000000000003</v>
      </c>
      <c r="G3">
        <f>'F1'!J5</f>
        <v>0</v>
      </c>
      <c r="H3">
        <f>IF(F3=G3,1,0)</f>
        <v>0</v>
      </c>
      <c r="K3">
        <v>8.234</v>
      </c>
      <c r="M3">
        <v>-8.1999999999999993</v>
      </c>
      <c r="O3">
        <v>-8.24</v>
      </c>
      <c r="Q3">
        <v>-9</v>
      </c>
    </row>
    <row r="4" spans="1:17" x14ac:dyDescent="0.25">
      <c r="A4">
        <v>2</v>
      </c>
      <c r="B4" t="s">
        <v>49</v>
      </c>
      <c r="C4">
        <f>Kérdések!C4</f>
        <v>0</v>
      </c>
      <c r="D4">
        <f t="shared" ref="D4:D26" si="0">IF(B4=C4,1,0)</f>
        <v>0</v>
      </c>
      <c r="K4">
        <f>'F2'!F5</f>
        <v>0</v>
      </c>
      <c r="M4">
        <f>'F2'!H5</f>
        <v>0</v>
      </c>
      <c r="O4">
        <f>'F2'!J5</f>
        <v>0</v>
      </c>
      <c r="Q4">
        <f>'F2'!L5</f>
        <v>0</v>
      </c>
    </row>
    <row r="5" spans="1:17" x14ac:dyDescent="0.25">
      <c r="A5">
        <v>3</v>
      </c>
      <c r="B5" t="s">
        <v>57</v>
      </c>
      <c r="C5">
        <f>Kérdések!C5</f>
        <v>0</v>
      </c>
      <c r="D5">
        <f t="shared" si="0"/>
        <v>0</v>
      </c>
      <c r="F5">
        <v>10</v>
      </c>
      <c r="G5">
        <f>'F1'!J7</f>
        <v>0</v>
      </c>
      <c r="H5">
        <f t="shared" ref="H5:H17" si="1">IF(F5=G5,1,0)</f>
        <v>0</v>
      </c>
      <c r="K5">
        <f>IF(K3=K4,1,0)</f>
        <v>0</v>
      </c>
      <c r="M5">
        <f t="shared" ref="M5:Q5" si="2">IF(M3=M4,1,0)</f>
        <v>0</v>
      </c>
      <c r="O5">
        <f t="shared" si="2"/>
        <v>0</v>
      </c>
      <c r="Q5">
        <f t="shared" si="2"/>
        <v>0</v>
      </c>
    </row>
    <row r="6" spans="1:17" x14ac:dyDescent="0.25">
      <c r="A6">
        <v>4</v>
      </c>
      <c r="B6" t="s">
        <v>66</v>
      </c>
      <c r="C6">
        <f>Kérdések!C6</f>
        <v>0</v>
      </c>
      <c r="D6">
        <f t="shared" si="0"/>
        <v>0</v>
      </c>
    </row>
    <row r="7" spans="1:17" x14ac:dyDescent="0.25">
      <c r="A7">
        <v>5</v>
      </c>
      <c r="B7" t="s">
        <v>69</v>
      </c>
      <c r="C7">
        <f>Kérdések!C7</f>
        <v>0</v>
      </c>
      <c r="D7">
        <f t="shared" si="0"/>
        <v>0</v>
      </c>
      <c r="F7">
        <v>17</v>
      </c>
      <c r="G7">
        <f>'F1'!J9</f>
        <v>0</v>
      </c>
      <c r="H7">
        <f t="shared" si="1"/>
        <v>0</v>
      </c>
      <c r="P7">
        <v>8</v>
      </c>
      <c r="Q7">
        <f>SUM(K5,M5,O5,Q5)*2</f>
        <v>0</v>
      </c>
    </row>
    <row r="8" spans="1:17" x14ac:dyDescent="0.25">
      <c r="A8">
        <v>6</v>
      </c>
      <c r="B8" t="s">
        <v>60</v>
      </c>
      <c r="C8">
        <f>Kérdések!C8</f>
        <v>0</v>
      </c>
      <c r="D8">
        <f t="shared" si="0"/>
        <v>0</v>
      </c>
    </row>
    <row r="9" spans="1:17" x14ac:dyDescent="0.25">
      <c r="A9">
        <v>7</v>
      </c>
      <c r="B9" t="s">
        <v>55</v>
      </c>
      <c r="C9">
        <f>Kérdések!C9</f>
        <v>0</v>
      </c>
      <c r="D9">
        <f t="shared" si="0"/>
        <v>0</v>
      </c>
      <c r="F9">
        <v>98</v>
      </c>
      <c r="G9">
        <f>'F1'!J11</f>
        <v>0</v>
      </c>
      <c r="H9">
        <f t="shared" si="1"/>
        <v>0</v>
      </c>
    </row>
    <row r="10" spans="1:17" x14ac:dyDescent="0.25">
      <c r="A10">
        <v>8</v>
      </c>
      <c r="B10" t="s">
        <v>51</v>
      </c>
      <c r="C10">
        <f>Kérdések!C10</f>
        <v>0</v>
      </c>
      <c r="D10">
        <f t="shared" si="0"/>
        <v>0</v>
      </c>
      <c r="K10">
        <v>188.32</v>
      </c>
      <c r="L10">
        <v>138.76</v>
      </c>
      <c r="M10">
        <v>12.531600000000001</v>
      </c>
      <c r="N10">
        <v>1.8814887722226779</v>
      </c>
      <c r="O10">
        <v>4</v>
      </c>
    </row>
    <row r="11" spans="1:17" x14ac:dyDescent="0.25">
      <c r="A11">
        <v>9</v>
      </c>
      <c r="B11" t="s">
        <v>61</v>
      </c>
      <c r="C11">
        <f>Kérdések!C11</f>
        <v>0</v>
      </c>
      <c r="D11">
        <f t="shared" si="0"/>
        <v>0</v>
      </c>
      <c r="F11">
        <v>23</v>
      </c>
      <c r="G11">
        <f>'F1'!J13</f>
        <v>0</v>
      </c>
      <c r="H11">
        <f t="shared" si="1"/>
        <v>0</v>
      </c>
      <c r="K11">
        <f>'F3'!D18</f>
        <v>0</v>
      </c>
      <c r="L11">
        <f>'F3'!F18</f>
        <v>0</v>
      </c>
      <c r="M11">
        <f>'F3'!K6</f>
        <v>0</v>
      </c>
      <c r="N11">
        <f>'F3'!M6</f>
        <v>0</v>
      </c>
      <c r="O11">
        <f>'F3'!O6</f>
        <v>0</v>
      </c>
    </row>
    <row r="12" spans="1:17" x14ac:dyDescent="0.25">
      <c r="A12">
        <v>10</v>
      </c>
      <c r="B12" t="s">
        <v>63</v>
      </c>
      <c r="C12">
        <f>Kérdések!C12</f>
        <v>0</v>
      </c>
      <c r="D12">
        <f t="shared" si="0"/>
        <v>0</v>
      </c>
      <c r="K12">
        <f>IF(K10=K11,1,0)</f>
        <v>0</v>
      </c>
      <c r="L12">
        <f t="shared" ref="L12:O12" si="3">IF(L10=L11,1,0)</f>
        <v>0</v>
      </c>
      <c r="M12">
        <f t="shared" si="3"/>
        <v>0</v>
      </c>
      <c r="N12">
        <f t="shared" si="3"/>
        <v>0</v>
      </c>
      <c r="O12">
        <f t="shared" si="3"/>
        <v>0</v>
      </c>
    </row>
    <row r="13" spans="1:17" x14ac:dyDescent="0.25">
      <c r="A13">
        <v>11</v>
      </c>
      <c r="B13" t="s">
        <v>48</v>
      </c>
      <c r="C13">
        <f>Kérdések!C13</f>
        <v>0</v>
      </c>
      <c r="D13">
        <f t="shared" si="0"/>
        <v>0</v>
      </c>
      <c r="F13">
        <v>96</v>
      </c>
      <c r="G13">
        <f>'F1'!J15</f>
        <v>0</v>
      </c>
      <c r="H13">
        <f t="shared" si="1"/>
        <v>0</v>
      </c>
    </row>
    <row r="14" spans="1:17" x14ac:dyDescent="0.25">
      <c r="A14">
        <v>12</v>
      </c>
      <c r="B14" t="s">
        <v>65</v>
      </c>
      <c r="C14">
        <f>Kérdések!C14</f>
        <v>0</v>
      </c>
      <c r="D14">
        <f t="shared" si="0"/>
        <v>0</v>
      </c>
      <c r="N14">
        <v>10</v>
      </c>
      <c r="O14">
        <f>SUM(K12:O12)*2</f>
        <v>0</v>
      </c>
    </row>
    <row r="15" spans="1:17" x14ac:dyDescent="0.25">
      <c r="A15">
        <v>13</v>
      </c>
      <c r="B15" t="s">
        <v>67</v>
      </c>
      <c r="C15">
        <f>Kérdések!C15</f>
        <v>0</v>
      </c>
      <c r="D15">
        <f t="shared" si="0"/>
        <v>0</v>
      </c>
      <c r="F15">
        <v>45</v>
      </c>
      <c r="G15">
        <f>'F1'!J17</f>
        <v>0</v>
      </c>
      <c r="H15">
        <f t="shared" si="1"/>
        <v>0</v>
      </c>
    </row>
    <row r="16" spans="1:17" x14ac:dyDescent="0.25">
      <c r="A16">
        <v>14</v>
      </c>
      <c r="B16" t="s">
        <v>52</v>
      </c>
      <c r="C16">
        <f>Kérdések!C16</f>
        <v>0</v>
      </c>
      <c r="D16">
        <f t="shared" si="0"/>
        <v>0</v>
      </c>
    </row>
    <row r="17" spans="1:13" x14ac:dyDescent="0.25">
      <c r="A17">
        <v>15</v>
      </c>
      <c r="B17" t="s">
        <v>58</v>
      </c>
      <c r="C17">
        <f>Kérdések!C17</f>
        <v>0</v>
      </c>
      <c r="D17">
        <f t="shared" si="0"/>
        <v>0</v>
      </c>
      <c r="F17">
        <v>1853</v>
      </c>
      <c r="G17">
        <f>'F1'!J19</f>
        <v>0</v>
      </c>
      <c r="H17">
        <f t="shared" si="1"/>
        <v>0</v>
      </c>
    </row>
    <row r="18" spans="1:13" x14ac:dyDescent="0.25">
      <c r="A18">
        <v>16</v>
      </c>
      <c r="B18" t="s">
        <v>54</v>
      </c>
      <c r="C18">
        <f>Kérdések!C18</f>
        <v>0</v>
      </c>
      <c r="D18">
        <f t="shared" si="0"/>
        <v>0</v>
      </c>
      <c r="L18">
        <f>SUM(C29,G20,P7,N14)</f>
        <v>58</v>
      </c>
      <c r="M18">
        <f>SUM(D29,H20,Q7,O14)</f>
        <v>0</v>
      </c>
    </row>
    <row r="19" spans="1:13" x14ac:dyDescent="0.25">
      <c r="A19">
        <v>17</v>
      </c>
      <c r="B19" t="s">
        <v>62</v>
      </c>
      <c r="C19">
        <f>Kérdések!C19</f>
        <v>0</v>
      </c>
      <c r="D19">
        <f t="shared" si="0"/>
        <v>0</v>
      </c>
    </row>
    <row r="20" spans="1:13" x14ac:dyDescent="0.25">
      <c r="A20">
        <v>18</v>
      </c>
      <c r="B20" t="s">
        <v>59</v>
      </c>
      <c r="C20">
        <f>Kérdések!C20</f>
        <v>0</v>
      </c>
      <c r="D20">
        <f t="shared" si="0"/>
        <v>0</v>
      </c>
      <c r="G20">
        <v>16</v>
      </c>
      <c r="H20">
        <f>SUM(H3,H5,H7,H9,H11,H13,H15,H17)*2</f>
        <v>0</v>
      </c>
    </row>
    <row r="21" spans="1:13" x14ac:dyDescent="0.25">
      <c r="A21">
        <v>19</v>
      </c>
      <c r="B21" t="s">
        <v>56</v>
      </c>
      <c r="C21">
        <f>Kérdések!C21</f>
        <v>0</v>
      </c>
      <c r="D21">
        <f t="shared" si="0"/>
        <v>0</v>
      </c>
    </row>
    <row r="22" spans="1:13" x14ac:dyDescent="0.25">
      <c r="A22">
        <v>20</v>
      </c>
      <c r="B22" t="s">
        <v>50</v>
      </c>
      <c r="C22">
        <f>Kérdések!C22</f>
        <v>0</v>
      </c>
      <c r="D22">
        <f t="shared" si="0"/>
        <v>0</v>
      </c>
    </row>
    <row r="23" spans="1:13" x14ac:dyDescent="0.25">
      <c r="A23">
        <v>21</v>
      </c>
      <c r="B23" t="s">
        <v>64</v>
      </c>
      <c r="C23">
        <f>Kérdések!C23</f>
        <v>0</v>
      </c>
      <c r="D23">
        <f t="shared" si="0"/>
        <v>0</v>
      </c>
    </row>
    <row r="24" spans="1:13" x14ac:dyDescent="0.25">
      <c r="A24">
        <v>22</v>
      </c>
      <c r="B24" t="s">
        <v>68</v>
      </c>
      <c r="C24">
        <f>Kérdések!C24</f>
        <v>0</v>
      </c>
      <c r="D24">
        <f t="shared" si="0"/>
        <v>0</v>
      </c>
    </row>
    <row r="25" spans="1:13" x14ac:dyDescent="0.25">
      <c r="A25">
        <v>23</v>
      </c>
      <c r="B25" t="s">
        <v>70</v>
      </c>
      <c r="C25">
        <f>Kérdések!C25</f>
        <v>0</v>
      </c>
      <c r="D25">
        <f t="shared" si="0"/>
        <v>0</v>
      </c>
    </row>
    <row r="26" spans="1:13" x14ac:dyDescent="0.25">
      <c r="A26">
        <v>24</v>
      </c>
      <c r="B26" t="s">
        <v>71</v>
      </c>
      <c r="C26">
        <f>Kérdések!C26</f>
        <v>0</v>
      </c>
      <c r="D26">
        <f t="shared" si="0"/>
        <v>0</v>
      </c>
    </row>
    <row r="29" spans="1:13" x14ac:dyDescent="0.25">
      <c r="C29">
        <v>24</v>
      </c>
      <c r="D29">
        <f>SUM(D3:D26)</f>
        <v>0</v>
      </c>
    </row>
  </sheetData>
  <sheetProtection algorithmName="SHA-512" hashValue="EWVbJiqyLiQSx7rq2b/1jQ9xH8Kj3Hh9fTLJfh1RKvKM+Du8SfsxAFlSyqUoHqofZWuvUsatbgOuNwjeUzDlPQ==" saltValue="sRo7voYkYAQrwEGUS9eKm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5"/>
  <sheetViews>
    <sheetView topLeftCell="A5" workbookViewId="0"/>
  </sheetViews>
  <sheetFormatPr defaultRowHeight="15" x14ac:dyDescent="0.25"/>
  <cols>
    <col min="2" max="2" width="11.5703125" bestFit="1" customWidth="1"/>
  </cols>
  <sheetData>
    <row r="2" spans="2:2" x14ac:dyDescent="0.25">
      <c r="B2" t="s">
        <v>48</v>
      </c>
    </row>
    <row r="3" spans="2:2" x14ac:dyDescent="0.25">
      <c r="B3" t="s">
        <v>49</v>
      </c>
    </row>
    <row r="4" spans="2:2" x14ac:dyDescent="0.25">
      <c r="B4" t="s">
        <v>50</v>
      </c>
    </row>
    <row r="5" spans="2:2" x14ac:dyDescent="0.25">
      <c r="B5" t="s">
        <v>51</v>
      </c>
    </row>
    <row r="6" spans="2:2" x14ac:dyDescent="0.25">
      <c r="B6" t="s">
        <v>52</v>
      </c>
    </row>
    <row r="7" spans="2:2" x14ac:dyDescent="0.25">
      <c r="B7" t="s">
        <v>53</v>
      </c>
    </row>
    <row r="8" spans="2:2" x14ac:dyDescent="0.25">
      <c r="B8" t="s">
        <v>54</v>
      </c>
    </row>
    <row r="9" spans="2:2" x14ac:dyDescent="0.25">
      <c r="B9" t="s">
        <v>55</v>
      </c>
    </row>
    <row r="10" spans="2:2" x14ac:dyDescent="0.25">
      <c r="B10" t="s">
        <v>56</v>
      </c>
    </row>
    <row r="11" spans="2:2" x14ac:dyDescent="0.25">
      <c r="B11" t="s">
        <v>57</v>
      </c>
    </row>
    <row r="12" spans="2:2" x14ac:dyDescent="0.25">
      <c r="B12" t="s">
        <v>58</v>
      </c>
    </row>
    <row r="13" spans="2:2" x14ac:dyDescent="0.25">
      <c r="B13" t="s">
        <v>59</v>
      </c>
    </row>
    <row r="14" spans="2:2" x14ac:dyDescent="0.25">
      <c r="B14" t="s">
        <v>60</v>
      </c>
    </row>
    <row r="15" spans="2:2" x14ac:dyDescent="0.25">
      <c r="B15" t="s">
        <v>61</v>
      </c>
    </row>
    <row r="16" spans="2:2" x14ac:dyDescent="0.25">
      <c r="B16" t="s">
        <v>62</v>
      </c>
    </row>
    <row r="17" spans="2:2" x14ac:dyDescent="0.25">
      <c r="B17" t="s">
        <v>63</v>
      </c>
    </row>
    <row r="18" spans="2:2" x14ac:dyDescent="0.25">
      <c r="B18" t="s">
        <v>64</v>
      </c>
    </row>
    <row r="19" spans="2:2" x14ac:dyDescent="0.25">
      <c r="B19" t="s">
        <v>65</v>
      </c>
    </row>
    <row r="20" spans="2:2" x14ac:dyDescent="0.25">
      <c r="B20" t="s">
        <v>66</v>
      </c>
    </row>
    <row r="21" spans="2:2" x14ac:dyDescent="0.25">
      <c r="B21" t="s">
        <v>67</v>
      </c>
    </row>
    <row r="22" spans="2:2" x14ac:dyDescent="0.25">
      <c r="B22" t="s">
        <v>68</v>
      </c>
    </row>
    <row r="23" spans="2:2" x14ac:dyDescent="0.25">
      <c r="B23" t="s">
        <v>69</v>
      </c>
    </row>
    <row r="24" spans="2:2" x14ac:dyDescent="0.25">
      <c r="B24" t="s">
        <v>70</v>
      </c>
    </row>
    <row r="25" spans="2:2" x14ac:dyDescent="0.25">
      <c r="B25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1</vt:i4>
      </vt:variant>
    </vt:vector>
  </HeadingPairs>
  <TitlesOfParts>
    <vt:vector size="8" baseType="lpstr">
      <vt:lpstr>Kérdések</vt:lpstr>
      <vt:lpstr>F1</vt:lpstr>
      <vt:lpstr>F2</vt:lpstr>
      <vt:lpstr>F3</vt:lpstr>
      <vt:lpstr>Érdemjegy</vt:lpstr>
      <vt:lpstr>Eredmény</vt:lpstr>
      <vt:lpstr>Függvények</vt:lpstr>
      <vt:lpstr>alatfuggvenyek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2016-05-31T07:40:52Z</dcterms:modified>
</cp:coreProperties>
</file>