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7"/>
  </bookViews>
  <sheets>
    <sheet name="Függvények" sheetId="1" r:id="rId1"/>
    <sheet name="F1" sheetId="2" r:id="rId2"/>
    <sheet name="F2" sheetId="3" r:id="rId3"/>
    <sheet name="F3" sheetId="4" r:id="rId4"/>
    <sheet name="F4" sheetId="5" r:id="rId5"/>
    <sheet name="lista" sheetId="6" state="hidden" r:id="rId6"/>
    <sheet name="szamolas" sheetId="7" state="hidden" r:id="rId7"/>
    <sheet name="Eredmény" sheetId="8" r:id="rId8"/>
  </sheets>
  <definedNames>
    <definedName name="lista">lista!$B$11:$B$18</definedName>
  </definedNames>
  <calcPr calcId="152511"/>
</workbook>
</file>

<file path=xl/calcChain.xml><?xml version="1.0" encoding="utf-8"?>
<calcChain xmlns="http://schemas.openxmlformats.org/spreadsheetml/2006/main">
  <c r="Q3" i="7" l="1"/>
  <c r="R12" i="7" l="1"/>
  <c r="M4" i="5"/>
  <c r="S5" i="7"/>
  <c r="M5" i="5" s="1"/>
  <c r="S6" i="7"/>
  <c r="M6" i="5" s="1"/>
  <c r="S4" i="7"/>
  <c r="R5" i="7"/>
  <c r="R6" i="7"/>
  <c r="R4" i="7"/>
  <c r="R3" i="7"/>
  <c r="S3" i="7" l="1"/>
  <c r="O9" i="7"/>
  <c r="M10" i="7"/>
  <c r="O10" i="7" s="1"/>
  <c r="Q4" i="4" s="1"/>
  <c r="M9" i="7"/>
  <c r="L12" i="7"/>
  <c r="O12" i="7"/>
  <c r="Q6" i="4" s="1"/>
  <c r="L13" i="7"/>
  <c r="N13" i="7" s="1"/>
  <c r="P7" i="4" s="1"/>
  <c r="M13" i="7"/>
  <c r="O13" i="7" s="1"/>
  <c r="Q7" i="4" s="1"/>
  <c r="L14" i="7"/>
  <c r="N14" i="7" s="1"/>
  <c r="P8" i="4" s="1"/>
  <c r="M14" i="7"/>
  <c r="O14" i="7" s="1"/>
  <c r="Q8" i="4" s="1"/>
  <c r="M11" i="7"/>
  <c r="O11" i="7" s="1"/>
  <c r="Q5" i="4" s="1"/>
  <c r="L11" i="7"/>
  <c r="Q3" i="4" l="1"/>
  <c r="O15" i="7"/>
  <c r="M3" i="5"/>
  <c r="S8" i="7"/>
  <c r="N6" i="7"/>
  <c r="N6" i="3" s="1"/>
  <c r="N4" i="7"/>
  <c r="N4" i="3" s="1"/>
  <c r="L4" i="7"/>
  <c r="L5" i="7"/>
  <c r="M5" i="7"/>
  <c r="N5" i="7" s="1"/>
  <c r="N5" i="3" s="1"/>
  <c r="L6" i="7"/>
  <c r="L7" i="7"/>
  <c r="N7" i="7" s="1"/>
  <c r="N7" i="3" s="1"/>
  <c r="L8" i="7"/>
  <c r="M8" i="7"/>
  <c r="N8" i="7" s="1"/>
  <c r="N8" i="3" s="1"/>
  <c r="M3" i="7"/>
  <c r="N3" i="7" s="1"/>
  <c r="L3" i="7"/>
  <c r="H20" i="7"/>
  <c r="M9" i="2" s="1"/>
  <c r="H21" i="7"/>
  <c r="M10" i="2" s="1"/>
  <c r="H19" i="7"/>
  <c r="M8" i="2" s="1"/>
  <c r="G20" i="7"/>
  <c r="G21" i="7"/>
  <c r="G19" i="7"/>
  <c r="H16" i="7"/>
  <c r="N7" i="2" s="1"/>
  <c r="G16" i="7"/>
  <c r="G15" i="7"/>
  <c r="H15" i="7" s="1"/>
  <c r="M7" i="2" s="1"/>
  <c r="G13" i="7"/>
  <c r="H13" i="7" s="1"/>
  <c r="N6" i="2" s="1"/>
  <c r="G12" i="7"/>
  <c r="H12" i="7" s="1"/>
  <c r="M6" i="2" s="1"/>
  <c r="G10" i="7"/>
  <c r="H10" i="7" s="1"/>
  <c r="N5" i="2" s="1"/>
  <c r="G9" i="7"/>
  <c r="H9" i="7" s="1"/>
  <c r="M5" i="2" s="1"/>
  <c r="G6" i="7"/>
  <c r="H6" i="7" s="1"/>
  <c r="M4" i="2" s="1"/>
  <c r="H3" i="7"/>
  <c r="G4" i="7"/>
  <c r="H4" i="7" s="1"/>
  <c r="N3" i="2" s="1"/>
  <c r="G3" i="7"/>
  <c r="M3" i="2" l="1"/>
  <c r="N3" i="3"/>
  <c r="O8" i="7"/>
  <c r="G7" i="7"/>
  <c r="H7" i="7" s="1"/>
  <c r="N4" i="2" s="1"/>
  <c r="D4" i="7"/>
  <c r="O6" i="1" s="1"/>
  <c r="D5" i="7"/>
  <c r="O7" i="1" s="1"/>
  <c r="D6" i="7"/>
  <c r="O8" i="1" s="1"/>
  <c r="D3" i="7"/>
  <c r="B4" i="7"/>
  <c r="B5" i="7"/>
  <c r="B6" i="7"/>
  <c r="B3" i="7"/>
  <c r="H23" i="7" l="1"/>
  <c r="D9" i="7"/>
  <c r="O5" i="1"/>
  <c r="S12" i="7" l="1"/>
  <c r="D3" i="8" s="1"/>
  <c r="D5" i="8" s="1"/>
</calcChain>
</file>

<file path=xl/sharedStrings.xml><?xml version="1.0" encoding="utf-8"?>
<sst xmlns="http://schemas.openxmlformats.org/spreadsheetml/2006/main" count="538" uniqueCount="306">
  <si>
    <t xml:space="preserve">A tartomány terület sor sorának oszlop oszlopában található cella értékét adja eredményül. </t>
  </si>
  <si>
    <t>INDEX</t>
  </si>
  <si>
    <t xml:space="preserve">A függvény a tartomány terület első oszlopában kikeresi a megadott keresett_érték-et, majd a a képlet oszlop argumentumában megadott számú oszlopának a keresett_érték-kel azonos sorában található értéket adja eredményül. </t>
  </si>
  <si>
    <t>FKERES</t>
  </si>
  <si>
    <t>VKERES</t>
  </si>
  <si>
    <t>HOL.VAN</t>
  </si>
  <si>
    <t>A függvény a tartomány terület első sorában kikeresi a megadott keresett_érték-et, majd a tartomány sor számú sorának azonos oszlopában található értéket adja eredményül.</t>
  </si>
  <si>
    <t xml:space="preserve">Megkeresi a keresett_érték-et a megadott keresési_tartomány-ban, és a keresett_érték keresési_tartományon belüli sorszámát adja eredményül. </t>
  </si>
  <si>
    <t>1.</t>
  </si>
  <si>
    <t>2.</t>
  </si>
  <si>
    <t>3.</t>
  </si>
  <si>
    <t>4.</t>
  </si>
  <si>
    <t>KUTAT</t>
  </si>
  <si>
    <t>KERES</t>
  </si>
  <si>
    <t>KERES.LENT</t>
  </si>
  <si>
    <t>KERES.FENT</t>
  </si>
  <si>
    <t>Értékesítés</t>
  </si>
  <si>
    <t>1. részleg</t>
  </si>
  <si>
    <t>Százalék</t>
  </si>
  <si>
    <t>2. részleg</t>
  </si>
  <si>
    <t>3. részleg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</si>
  <si>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</si>
  <si>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</si>
  <si>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</si>
  <si>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</si>
  <si>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</si>
  <si>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</si>
  <si>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</si>
  <si>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</si>
  <si>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</si>
  <si>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</si>
  <si>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</si>
  <si>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</si>
  <si>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</si>
  <si>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Átlagosan</t>
  </si>
  <si>
    <t>Minimum</t>
  </si>
  <si>
    <t>Maximum</t>
  </si>
  <si>
    <t>5.</t>
  </si>
  <si>
    <t>6.</t>
  </si>
  <si>
    <t>7.</t>
  </si>
  <si>
    <t>8.</t>
  </si>
  <si>
    <t>0.</t>
  </si>
  <si>
    <t>Minden hónap legyegyen látható! A teljes táblázatot lásd el szegéllyel! Az értékesítés értékei legyenek Ft formátumuak, tizedesjegy nélkül! A fejlécben lévő szöveg legyen félkövér és legyen középre rendezett!</t>
  </si>
  <si>
    <t>Keresd ki a minimum értékeket oszloponként!</t>
  </si>
  <si>
    <t>Keresd ki a maximum értékeket oszloponként!</t>
  </si>
  <si>
    <t>Keresd ki, hogy melyik hónapban keresték a legtöbbet a 2. részlegben!</t>
  </si>
  <si>
    <t>Számold ki, hogy összesen mennyi összegben értékesítettek! (Összesen a részlegek, és összesen havonta is!)</t>
  </si>
  <si>
    <t>Számold ki, hogy havonta hányszázalékát értékesítették a a teljes éves bevételnek a részlegek! (két tizedesig)</t>
  </si>
  <si>
    <t>Számold ki, hogy átlagosan mennyi bevételük volt a részlegeknek és a három részlegnek közösen!</t>
  </si>
  <si>
    <t>Keresd ki, hogy mikor keresték a legkevesebbet az 1. részlegben!</t>
  </si>
  <si>
    <t>Segédtábla</t>
  </si>
  <si>
    <t>Keresd ki, hogy mennyit kerestek októberben a harmadik részlegben!</t>
  </si>
  <si>
    <t>Old meg sorban a következő feladatokat! Ahol lehet használj függvényt! A fehér cellákban kell számolnod! (Ha szükséges segédtábla, akkor jobb oldalon - a szabad részen - készíthetsz!)</t>
  </si>
  <si>
    <t>Azonosító</t>
  </si>
  <si>
    <t>Helyiség</t>
  </si>
  <si>
    <t>Kerület</t>
  </si>
  <si>
    <t>Terület</t>
  </si>
  <si>
    <t>Szobák</t>
  </si>
  <si>
    <t>Ár</t>
  </si>
  <si>
    <t>Garázs</t>
  </si>
  <si>
    <t>Zöldövezet</t>
  </si>
  <si>
    <t>KépviselőID</t>
  </si>
  <si>
    <t>Budapest</t>
  </si>
  <si>
    <t>Nem</t>
  </si>
  <si>
    <t>Igen</t>
  </si>
  <si>
    <t>Szombathely</t>
  </si>
  <si>
    <t>Győr</t>
  </si>
  <si>
    <t>Veszprém</t>
  </si>
  <si>
    <t>Az 1117-es azonosítóval rendelkező ingatlanhoz tartozik garázs?</t>
  </si>
  <si>
    <t>Hány darab Veszprémi ingatlan van a táblázatban?</t>
  </si>
  <si>
    <t>Hány darab 10 milliónál drágább ingatlan van a táblázatban?</t>
  </si>
  <si>
    <t>Mennyi olyan ingatlan van, amihez tarozik zöldövezet?</t>
  </si>
  <si>
    <t>A legkisebb ingatlan mennyibe kerül?</t>
  </si>
  <si>
    <t>Áru neve</t>
  </si>
  <si>
    <t>Eladott (db)</t>
  </si>
  <si>
    <t>Készlet (db)</t>
  </si>
  <si>
    <t>Összesen (db)</t>
  </si>
  <si>
    <t>Sorszám</t>
  </si>
  <si>
    <t>Hűtőszekrény</t>
  </si>
  <si>
    <t>TV</t>
  </si>
  <si>
    <t>Mikrosütő</t>
  </si>
  <si>
    <t>Mosogatógép</t>
  </si>
  <si>
    <t>CD lejátszó</t>
  </si>
  <si>
    <t>Mosógép</t>
  </si>
  <si>
    <t>Hajszárító</t>
  </si>
  <si>
    <t>Mérleg</t>
  </si>
  <si>
    <t>Turmixgép</t>
  </si>
  <si>
    <t>DVD lejátszó</t>
  </si>
  <si>
    <t>Időjárásállomás</t>
  </si>
  <si>
    <t>Monitor</t>
  </si>
  <si>
    <t>Old meg sorban a következő feladatokat! Ahol lehet használj függvényt! A fehér cellákban kell számolnod! (Ha szükséges segédtábla, akkor alul a feladatok alatt - a szabad részen - készíthetsz!)</t>
  </si>
  <si>
    <t>Ár /db (Ft)</t>
  </si>
  <si>
    <t>Össz. árbevétel (Ft)</t>
  </si>
  <si>
    <t>A felső sorban töltsd ki a sorszámokat! A cellák formátumát állítsd a zárójelben lévőkre! A minden szám legyen tizedesjegy nélkül!</t>
  </si>
  <si>
    <t>Az "Összesen (db)" sorba függvény segítségével számold ki a készleten lévő és az eladott áruk összegét!</t>
  </si>
  <si>
    <t>Számold ki az "Össz. Árbevétel (Ft)" sorban az eladottakból származó bevételeket!</t>
  </si>
  <si>
    <t>Mennyi mosógépet adtak el?</t>
  </si>
  <si>
    <t>Mennyibe kerül egy CD lejátszó?</t>
  </si>
  <si>
    <t>Miből adták el a legtöbbet?</t>
  </si>
  <si>
    <t>Melyik a legolcsóbb termék?</t>
  </si>
  <si>
    <t>Előfizető száma</t>
  </si>
  <si>
    <t>Név</t>
  </si>
  <si>
    <t>Város</t>
  </si>
  <si>
    <t>Utca</t>
  </si>
  <si>
    <t>Irányítószám</t>
  </si>
  <si>
    <t>Születés éve</t>
  </si>
  <si>
    <t>Ádám Gyöngyi</t>
  </si>
  <si>
    <t>Angol u. 110-111</t>
  </si>
  <si>
    <t>Adamó Krisztina</t>
  </si>
  <si>
    <t>Angol út 9-11.</t>
  </si>
  <si>
    <t>Almádi Zsuzsanna</t>
  </si>
  <si>
    <t>Apáczai Csere J. u. 11.</t>
  </si>
  <si>
    <t>Almádi Nikolett</t>
  </si>
  <si>
    <t>Andráczy Lehelné</t>
  </si>
  <si>
    <t>Bajcsy-Zsilinszky út 12.</t>
  </si>
  <si>
    <t>Antalné Volom Éva</t>
  </si>
  <si>
    <t>Bartók Béla út 152.</t>
  </si>
  <si>
    <t>Áts József</t>
  </si>
  <si>
    <t>Báthori u.10.</t>
  </si>
  <si>
    <t>Bagó Zsuzsa</t>
  </si>
  <si>
    <t>Bécsi út 122-124.</t>
  </si>
  <si>
    <t>Balláné N. Szilvia</t>
  </si>
  <si>
    <t>Bécsi út 4.</t>
  </si>
  <si>
    <t>Barabás Judit</t>
  </si>
  <si>
    <t>Bosnyák tér 5.</t>
  </si>
  <si>
    <t>Bartus Péterné</t>
  </si>
  <si>
    <t>Bosnyák u.7/b.</t>
  </si>
  <si>
    <t>Bauer Sándorné</t>
  </si>
  <si>
    <t>Böszörményi u. 24.</t>
  </si>
  <si>
    <t>Berecz Józsefné</t>
  </si>
  <si>
    <t>Csáktornya u. 5/B</t>
  </si>
  <si>
    <t>Berényi Balázs</t>
  </si>
  <si>
    <t>Déli u. 11.</t>
  </si>
  <si>
    <t>Béres Tiborné</t>
  </si>
  <si>
    <t>Diószeghy Sámuel u.8</t>
  </si>
  <si>
    <t>Béres Tibor</t>
  </si>
  <si>
    <t>Biczók Dénesné</t>
  </si>
  <si>
    <t>Elnök u. 1.</t>
  </si>
  <si>
    <t>Bíró József</t>
  </si>
  <si>
    <t>Bíró Zsuzsa</t>
  </si>
  <si>
    <t>Falk M. u.7. fszt.23</t>
  </si>
  <si>
    <t>Bodnár Tibor</t>
  </si>
  <si>
    <t>Félhévizi u. 3-5.</t>
  </si>
  <si>
    <t>Botka Edina</t>
  </si>
  <si>
    <t>Fiasgyúk u.4-8.</t>
  </si>
  <si>
    <t>Botnyeva Szvetlana</t>
  </si>
  <si>
    <t>Fogarasy út 206.</t>
  </si>
  <si>
    <t>Csáki Tiborné</t>
  </si>
  <si>
    <t>Fraknó ôt 12/a</t>
  </si>
  <si>
    <t>Cseh Andrea</t>
  </si>
  <si>
    <t>Gyömrôi út 12-21.</t>
  </si>
  <si>
    <t>Csicsay Edit</t>
  </si>
  <si>
    <t>Háros u. 7.</t>
  </si>
  <si>
    <t>Czifra Sánor</t>
  </si>
  <si>
    <t>Hermina út 17.</t>
  </si>
  <si>
    <t>Dési Gáborné</t>
  </si>
  <si>
    <t>Hungária krt. 148.</t>
  </si>
  <si>
    <t>Diós Erika</t>
  </si>
  <si>
    <t>Ilosvai S. 64.</t>
  </si>
  <si>
    <t>Dobos Kálmánné</t>
  </si>
  <si>
    <t>Irányi u. 17.</t>
  </si>
  <si>
    <t>Domonkos Magdolna</t>
  </si>
  <si>
    <t>Izabella u. 2.</t>
  </si>
  <si>
    <t>Donkó József</t>
  </si>
  <si>
    <t>Pécs</t>
  </si>
  <si>
    <t>Jegenye fasor 15.</t>
  </si>
  <si>
    <t>dr. Juhászné B. Ildikó</t>
  </si>
  <si>
    <t>József A. u. 94-100.</t>
  </si>
  <si>
    <t>Dr. Somlai Árpádné</t>
  </si>
  <si>
    <t>Károly krt. 24.</t>
  </si>
  <si>
    <t>Eperjesi Szilvia</t>
  </si>
  <si>
    <t>Kárpát u. 1/B</t>
  </si>
  <si>
    <t>Késmárk u. 86.</t>
  </si>
  <si>
    <t>Erdélyi Mária</t>
  </si>
  <si>
    <t>Kôbányai út 21.</t>
  </si>
  <si>
    <t>Erdős Mária</t>
  </si>
  <si>
    <t>Kalocsa</t>
  </si>
  <si>
    <t>Könyvkötő u. 12.</t>
  </si>
  <si>
    <t>Farkas Katalin</t>
  </si>
  <si>
    <t>Ladik út 1.</t>
  </si>
  <si>
    <t>Farkasné M. Ágota</t>
  </si>
  <si>
    <t>Lövôház u. 50.</t>
  </si>
  <si>
    <t>Fehérvári Ottóné</t>
  </si>
  <si>
    <t>Madridi u. 6-8.</t>
  </si>
  <si>
    <t>Flórkievicz Zoltánné</t>
  </si>
  <si>
    <t>Margit krt.85.</t>
  </si>
  <si>
    <t>Füstös László</t>
  </si>
  <si>
    <t>Maros u. 19-21.</t>
  </si>
  <si>
    <t>Gacsné Orosz Edina</t>
  </si>
  <si>
    <t>Mérleg u. 4.</t>
  </si>
  <si>
    <t>Gesztesiné P. Éva</t>
  </si>
  <si>
    <t>Nádor u. 14.</t>
  </si>
  <si>
    <t>Grúber Veronika</t>
  </si>
  <si>
    <t>Nagykôrôsi út 129.</t>
  </si>
  <si>
    <t>Gulyás Vendelné</t>
  </si>
  <si>
    <t>Ötvös János u. 2-4.</t>
  </si>
  <si>
    <t>Hajdú Istvánné</t>
  </si>
  <si>
    <t>Pancsova u. 4.</t>
  </si>
  <si>
    <t>Hajnal Lászlóné</t>
  </si>
  <si>
    <t>Paulay E. u. 41.</t>
  </si>
  <si>
    <t>Hámori Sándor</t>
  </si>
  <si>
    <t>Peterdy u. 6.</t>
  </si>
  <si>
    <t>Harsányi Ilona</t>
  </si>
  <si>
    <t>Petôfi S. u. 7.</t>
  </si>
  <si>
    <t>Hartó Lászlóné</t>
  </si>
  <si>
    <t>Puskin u.6.</t>
  </si>
  <si>
    <t>Havasiné H. Valéria</t>
  </si>
  <si>
    <t>Pusztaszeri u. 59-67</t>
  </si>
  <si>
    <t>Hebrank Erzsébet</t>
  </si>
  <si>
    <t>Rákóczi út 1-3.</t>
  </si>
  <si>
    <t>Hegedűs János</t>
  </si>
  <si>
    <t>Horváth Alexandra</t>
  </si>
  <si>
    <t>Róbert K.krt. 76-78.</t>
  </si>
  <si>
    <t>Horváth Tünde</t>
  </si>
  <si>
    <t>Roosevelt tér 5.</t>
  </si>
  <si>
    <t>Huber Zoltán</t>
  </si>
  <si>
    <t>Semmelweiss u. 23.</t>
  </si>
  <si>
    <t>Ivicz Anna</t>
  </si>
  <si>
    <t>Sopron út 40.</t>
  </si>
  <si>
    <t>Juhász Józsefné</t>
  </si>
  <si>
    <t>Soroksári u. 164.</t>
  </si>
  <si>
    <t>Kabelács Gyuláné</t>
  </si>
  <si>
    <t>Soroksári út 98.</t>
  </si>
  <si>
    <t>Karsay Katalin</t>
  </si>
  <si>
    <t>Süveg u. 18.</t>
  </si>
  <si>
    <t>Kerekes Lászlóné</t>
  </si>
  <si>
    <t>Szabadság tér 16.</t>
  </si>
  <si>
    <t>Kerekes Tünde</t>
  </si>
  <si>
    <t>Széchenyi rkp. 3.</t>
  </si>
  <si>
    <t>Kéry Zsuzsanna</t>
  </si>
  <si>
    <t>Szentendrei út 129.</t>
  </si>
  <si>
    <t>Kincsey Enikő</t>
  </si>
  <si>
    <t>Szentháromság tér 6.</t>
  </si>
  <si>
    <t>Kircsevné N.Mária</t>
  </si>
  <si>
    <t>Szentkirályi út 28.</t>
  </si>
  <si>
    <t>Kiss Lászlóné</t>
  </si>
  <si>
    <t>Szilágyi D.tér Alsó rkp.</t>
  </si>
  <si>
    <t>Kiss Márta</t>
  </si>
  <si>
    <t>Szilágyi E. fasor 47</t>
  </si>
  <si>
    <t>Kocsis Julianna</t>
  </si>
  <si>
    <t>Telek u. 5.</t>
  </si>
  <si>
    <t>Kollár Erika</t>
  </si>
  <si>
    <t>Sopron</t>
  </si>
  <si>
    <t>Thököly út 137.</t>
  </si>
  <si>
    <t>Kovács Edina</t>
  </si>
  <si>
    <t>Újpest rkp. 8.</t>
  </si>
  <si>
    <t>Kovács Gáborné</t>
  </si>
  <si>
    <t>Váci u. 202.</t>
  </si>
  <si>
    <t>Kovács Judit</t>
  </si>
  <si>
    <t>Váci út 20-26.</t>
  </si>
  <si>
    <t>Kuburczik Istvánné</t>
  </si>
  <si>
    <t>Villányi őt 91.</t>
  </si>
  <si>
    <t>Kun Vincéné</t>
  </si>
  <si>
    <t>Margit krt. 43-45.</t>
  </si>
  <si>
    <t>Lendvai Gáborné</t>
  </si>
  <si>
    <t>Bányalég út 80-84.</t>
  </si>
  <si>
    <t>Létainé P. Judit</t>
  </si>
  <si>
    <t>Diószegi út 37.</t>
  </si>
  <si>
    <t>Lovas Sándor</t>
  </si>
  <si>
    <t>Jászberényi ôt 86/c</t>
  </si>
  <si>
    <t>Lukács Zsolt</t>
  </si>
  <si>
    <t>Kiskorona u.20.</t>
  </si>
  <si>
    <t>Madari Ilona</t>
  </si>
  <si>
    <t>Remény u. 42.</t>
  </si>
  <si>
    <t>Marx Mihályné</t>
  </si>
  <si>
    <t>Üllôi út 95.</t>
  </si>
  <si>
    <t>Ménesi Gábor</t>
  </si>
  <si>
    <t>Mester Edit</t>
  </si>
  <si>
    <t>Gyömröi út 61.</t>
  </si>
  <si>
    <t>Mihály Ibolya</t>
  </si>
  <si>
    <t>Mártírok útja 245.</t>
  </si>
  <si>
    <t>Mikusovszky Henrietta</t>
  </si>
  <si>
    <t>Gránátos út 1-3.</t>
  </si>
  <si>
    <t>Mogyorósi Györgyné</t>
  </si>
  <si>
    <t>Kuny Domokos u. 13-15.</t>
  </si>
  <si>
    <t>Molnár Attila</t>
  </si>
  <si>
    <t>Apátczai Csere J.4.</t>
  </si>
  <si>
    <t>Moravecz István</t>
  </si>
  <si>
    <t>Dob u. 49.</t>
  </si>
  <si>
    <t>Mozsárné Babos Ilona</t>
  </si>
  <si>
    <t>Csörsz u.3.</t>
  </si>
  <si>
    <t>Nagy Etelka</t>
  </si>
  <si>
    <t>Október 6. u. 7.</t>
  </si>
  <si>
    <t>Nagy György</t>
  </si>
  <si>
    <t>Meredek u. 13.</t>
  </si>
  <si>
    <t>Németh Mihályné</t>
  </si>
  <si>
    <t>Bem rkp. 28.</t>
  </si>
  <si>
    <t>Némethné Divéki Éva</t>
  </si>
  <si>
    <t>Váci út 117-119.</t>
  </si>
  <si>
    <t>Nyemcsok Jánosné</t>
  </si>
  <si>
    <t>Szász Károly u.2.</t>
  </si>
  <si>
    <t>Kor</t>
  </si>
  <si>
    <t xml:space="preserve">Old meg sorban a következő feladatokat! Ahol lehet használj függvényt! A fehér cellákban kell számolnod! </t>
  </si>
  <si>
    <t>A fejlécben lévő szöveg legyen félkövér! A fejléc mintázata legyen fekete, a betű színe legyen fehér! A teljes táblázat körül legyen vastag szegély!</t>
  </si>
  <si>
    <t>Számold ki a "Kor" oszlopba a "Születés éve" alpján, hogy hány éves az illető! A feladatot úgy old meg, hogy az aktuális dátum alapján számoljon!</t>
  </si>
  <si>
    <t>HOL.VAN függvény segítségével határozd meg, hogy hányadik sorban van az 571-es sorszámú előfizető!</t>
  </si>
  <si>
    <t>Szeged</t>
  </si>
  <si>
    <t>Számold meg, hogy hány szegedi előfizető van!</t>
  </si>
  <si>
    <t>INDEX és HOL.VAN függvény segítségével határozd meg, hogy hogy hívják a legidősebb embert!</t>
  </si>
  <si>
    <t>Érdemjegy:</t>
  </si>
  <si>
    <t>A legdrágább ingatlan melyik városban van?</t>
  </si>
  <si>
    <t>Pontok: 66 /</t>
  </si>
  <si>
    <t xml:space="preserve"> </t>
  </si>
  <si>
    <t>október</t>
  </si>
  <si>
    <t>A táblázat oszlopai legyenek 8 szélesek, kivéve a "Helység" oszlopot amely legyen 16 széles! A fejlécben lévő szöveg legyen középre rendezve és legyen félkövér, alkalmazz sortörést! A terület adatai után jelenjen meg a "m2" mértékegység! Minden számot tartalmazó cella legyen dőltre és középre állítva!</t>
  </si>
  <si>
    <t>Válaszd ki a leíráshoz tartozó megfelelő függvényt!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</si>
</sst>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#,##0&quot; db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 vertical="top"/>
    </xf>
    <xf numFmtId="0" fontId="0" fillId="2" borderId="1" xfId="0" applyFill="1" applyBorder="1"/>
    <xf numFmtId="0" fontId="0" fillId="0" borderId="1" xfId="0" applyFill="1" applyBorder="1" applyAlignment="1">
      <alignment horizontal="center" vertical="center"/>
    </xf>
    <xf numFmtId="0" fontId="0" fillId="3" borderId="0" xfId="0" applyFill="1" applyBorder="1"/>
    <xf numFmtId="10" fontId="0" fillId="0" borderId="0" xfId="0" applyNumberForma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0" fillId="4" borderId="0" xfId="0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5" xfId="0" applyBorder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/>
    </xf>
    <xf numFmtId="164" fontId="0" fillId="2" borderId="1" xfId="0" applyNumberFormat="1" applyFill="1" applyBorder="1"/>
    <xf numFmtId="164" fontId="0" fillId="3" borderId="1" xfId="0" applyNumberFormat="1" applyFill="1" applyBorder="1"/>
    <xf numFmtId="0" fontId="0" fillId="3" borderId="0" xfId="0" applyFill="1" applyBorder="1" applyAlignment="1">
      <alignment horizontal="center" vertical="center"/>
    </xf>
    <xf numFmtId="0" fontId="0" fillId="2" borderId="12" xfId="0" applyFill="1" applyBorder="1"/>
    <xf numFmtId="0" fontId="0" fillId="3" borderId="12" xfId="0" applyFill="1" applyBorder="1"/>
    <xf numFmtId="165" fontId="0" fillId="3" borderId="1" xfId="0" applyNumberFormat="1" applyFill="1" applyBorder="1"/>
    <xf numFmtId="165" fontId="0" fillId="2" borderId="1" xfId="0" applyNumberFormat="1" applyFill="1" applyBorder="1"/>
    <xf numFmtId="0" fontId="0" fillId="3" borderId="1" xfId="0" applyNumberFormat="1" applyFill="1" applyBorder="1"/>
    <xf numFmtId="0" fontId="0" fillId="2" borderId="1" xfId="0" applyNumberFormat="1" applyFill="1" applyBorder="1"/>
    <xf numFmtId="0" fontId="0" fillId="3" borderId="1" xfId="2" applyNumberFormat="1" applyFont="1" applyFill="1" applyBorder="1"/>
    <xf numFmtId="0" fontId="0" fillId="2" borderId="1" xfId="2" applyNumberFormat="1" applyFont="1" applyFill="1" applyBorder="1"/>
    <xf numFmtId="0" fontId="3" fillId="2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 vertical="center"/>
    </xf>
    <xf numFmtId="0" fontId="0" fillId="3" borderId="0" xfId="2" applyNumberFormat="1" applyFont="1" applyFill="1" applyBorder="1"/>
    <xf numFmtId="0" fontId="0" fillId="2" borderId="0" xfId="1" applyNumberFormat="1" applyFont="1" applyFill="1" applyBorder="1"/>
    <xf numFmtId="0" fontId="0" fillId="2" borderId="0" xfId="0" applyNumberFormat="1" applyFill="1" applyBorder="1"/>
    <xf numFmtId="0" fontId="0" fillId="3" borderId="0" xfId="0" applyNumberForma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</cellXfs>
  <cellStyles count="3">
    <cellStyle name="Normál" xfId="0" builtinId="0"/>
    <cellStyle name="Pénznem" xfId="2" builtinId="4"/>
    <cellStyle name="Százalék" xfId="1" builtinId="5"/>
  </cellStyles>
  <dxfs count="10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showRowColHeaders="0" workbookViewId="0">
      <selection activeCell="G16" sqref="G16"/>
    </sheetView>
  </sheetViews>
  <sheetFormatPr defaultRowHeight="15" x14ac:dyDescent="0.25"/>
  <cols>
    <col min="1" max="12" width="9.140625" style="1"/>
    <col min="13" max="13" width="17.5703125" style="1" customWidth="1"/>
    <col min="14" max="16384" width="9.140625" style="1"/>
  </cols>
  <sheetData>
    <row r="1" spans="1:16" x14ac:dyDescent="0.25">
      <c r="A1" s="7" t="s">
        <v>305</v>
      </c>
    </row>
    <row r="2" spans="1:16" x14ac:dyDescent="0.25">
      <c r="P2" s="1" t="s">
        <v>302</v>
      </c>
    </row>
    <row r="5" spans="1:16" x14ac:dyDescent="0.25">
      <c r="B5" s="6" t="s">
        <v>8</v>
      </c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5"/>
      <c r="M5" s="11"/>
      <c r="O5" s="5">
        <f>szamolas!D3</f>
        <v>0</v>
      </c>
    </row>
    <row r="6" spans="1:16" ht="48.75" customHeight="1" x14ac:dyDescent="0.25">
      <c r="B6" s="6" t="s">
        <v>9</v>
      </c>
      <c r="C6" s="52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11"/>
      <c r="O6" s="5">
        <f>szamolas!D4</f>
        <v>0</v>
      </c>
    </row>
    <row r="7" spans="1:16" ht="30.75" customHeight="1" x14ac:dyDescent="0.25">
      <c r="B7" s="6" t="s">
        <v>10</v>
      </c>
      <c r="C7" s="52" t="s">
        <v>6</v>
      </c>
      <c r="D7" s="52"/>
      <c r="E7" s="52"/>
      <c r="F7" s="52"/>
      <c r="G7" s="52"/>
      <c r="H7" s="52"/>
      <c r="I7" s="52"/>
      <c r="J7" s="52"/>
      <c r="K7" s="52"/>
      <c r="L7" s="52"/>
      <c r="M7" s="11"/>
      <c r="O7" s="5">
        <f>szamolas!D5</f>
        <v>0</v>
      </c>
    </row>
    <row r="8" spans="1:16" ht="33" customHeight="1" x14ac:dyDescent="0.25">
      <c r="B8" s="6" t="s">
        <v>11</v>
      </c>
      <c r="C8" s="52" t="s">
        <v>7</v>
      </c>
      <c r="D8" s="52"/>
      <c r="E8" s="52"/>
      <c r="F8" s="52"/>
      <c r="G8" s="52"/>
      <c r="H8" s="52"/>
      <c r="I8" s="52"/>
      <c r="J8" s="52"/>
      <c r="K8" s="52"/>
      <c r="L8" s="52"/>
      <c r="M8" s="11"/>
      <c r="O8" s="5">
        <f>szamolas!D6</f>
        <v>0</v>
      </c>
    </row>
  </sheetData>
  <mergeCells count="4">
    <mergeCell ref="C6:L6"/>
    <mergeCell ref="C7:L7"/>
    <mergeCell ref="C8:L8"/>
    <mergeCell ref="C5:L5"/>
  </mergeCells>
  <conditionalFormatting sqref="O5:O8">
    <cfRule type="cellIs" dxfId="9" priority="1" operator="equal">
      <formula>0</formula>
    </cfRule>
    <cfRule type="cellIs" dxfId="8" priority="2" operator="equal">
      <formula>1</formula>
    </cfRule>
  </conditionalFormatting>
  <dataValidations count="1">
    <dataValidation type="list" allowBlank="1" showInputMessage="1" showErrorMessage="1" sqref="M5:M8">
      <formula1>lista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RowColHeaders="0" zoomScaleNormal="100" workbookViewId="0">
      <selection activeCell="B12" sqref="B12"/>
    </sheetView>
  </sheetViews>
  <sheetFormatPr defaultRowHeight="15" x14ac:dyDescent="0.25"/>
  <cols>
    <col min="1" max="4" width="9.140625" style="1"/>
    <col min="5" max="5" width="11.7109375" style="1" bestFit="1" customWidth="1"/>
    <col min="6" max="6" width="13.7109375" style="1" bestFit="1" customWidth="1"/>
    <col min="7" max="7" width="9.140625" style="1"/>
    <col min="8" max="8" width="13.7109375" style="1" bestFit="1" customWidth="1"/>
    <col min="9" max="9" width="9.140625" style="1"/>
    <col min="10" max="10" width="13.7109375" style="1" bestFit="1" customWidth="1"/>
    <col min="11" max="11" width="9.140625" style="1"/>
    <col min="12" max="12" width="13.5703125" style="1" bestFit="1" customWidth="1"/>
    <col min="13" max="14" width="5.7109375" style="1" customWidth="1"/>
    <col min="15" max="15" width="11.85546875" style="1" bestFit="1" customWidth="1"/>
    <col min="16" max="16" width="9.28515625" style="1" customWidth="1"/>
    <col min="17" max="17" width="11.7109375" style="1" bestFit="1" customWidth="1"/>
    <col min="18" max="18" width="9.28515625" style="1" customWidth="1"/>
    <col min="19" max="21" width="6.42578125" style="1" customWidth="1"/>
    <col min="22" max="16384" width="9.140625" style="1"/>
  </cols>
  <sheetData>
    <row r="1" spans="1:21" x14ac:dyDescent="0.25">
      <c r="A1" s="7" t="s">
        <v>52</v>
      </c>
    </row>
    <row r="2" spans="1:21" ht="32.25" customHeight="1" x14ac:dyDescent="0.25">
      <c r="A2" s="9" t="s">
        <v>41</v>
      </c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21" x14ac:dyDescent="0.25">
      <c r="A3" s="8" t="s">
        <v>8</v>
      </c>
      <c r="B3" s="1" t="s">
        <v>46</v>
      </c>
      <c r="M3" s="4">
        <f>szamolas!H3</f>
        <v>0</v>
      </c>
      <c r="N3" s="4">
        <f>szamolas!H4</f>
        <v>0</v>
      </c>
      <c r="P3" s="12"/>
      <c r="Q3" s="12"/>
      <c r="R3" s="12"/>
      <c r="S3" s="12"/>
      <c r="T3" s="12"/>
      <c r="U3" s="12"/>
    </row>
    <row r="4" spans="1:21" x14ac:dyDescent="0.25">
      <c r="A4" s="8" t="s">
        <v>9</v>
      </c>
      <c r="B4" s="1" t="s">
        <v>47</v>
      </c>
      <c r="M4" s="4">
        <f>szamolas!H6</f>
        <v>0</v>
      </c>
      <c r="N4" s="4">
        <f>szamolas!H7</f>
        <v>0</v>
      </c>
      <c r="P4" s="12"/>
      <c r="Q4" s="12"/>
      <c r="R4" s="12"/>
      <c r="S4" s="12"/>
      <c r="T4" s="12"/>
      <c r="U4" s="12"/>
    </row>
    <row r="5" spans="1:21" x14ac:dyDescent="0.25">
      <c r="A5" s="8" t="s">
        <v>10</v>
      </c>
      <c r="B5" s="1" t="s">
        <v>48</v>
      </c>
      <c r="M5" s="4">
        <f>szamolas!H9</f>
        <v>0</v>
      </c>
      <c r="N5" s="4">
        <f>szamolas!H10</f>
        <v>0</v>
      </c>
      <c r="P5" s="12"/>
      <c r="Q5" s="12"/>
      <c r="R5" s="12"/>
      <c r="S5" s="12"/>
      <c r="T5" s="12"/>
      <c r="U5" s="12"/>
    </row>
    <row r="6" spans="1:21" x14ac:dyDescent="0.25">
      <c r="A6" s="8" t="s">
        <v>11</v>
      </c>
      <c r="B6" s="1" t="s">
        <v>43</v>
      </c>
      <c r="M6" s="4">
        <f>szamolas!H12</f>
        <v>0</v>
      </c>
      <c r="N6" s="4">
        <f>szamolas!H13</f>
        <v>0</v>
      </c>
      <c r="P6" s="12"/>
      <c r="Q6" s="12"/>
      <c r="R6" s="12"/>
      <c r="S6" s="12"/>
      <c r="T6" s="12"/>
      <c r="U6" s="12"/>
    </row>
    <row r="7" spans="1:21" x14ac:dyDescent="0.25">
      <c r="A7" s="8" t="s">
        <v>37</v>
      </c>
      <c r="B7" s="1" t="s">
        <v>44</v>
      </c>
      <c r="M7" s="4">
        <f>szamolas!H15</f>
        <v>0</v>
      </c>
      <c r="N7" s="4">
        <f>szamolas!H16</f>
        <v>0</v>
      </c>
      <c r="P7" s="12"/>
      <c r="Q7" s="12"/>
      <c r="R7" s="12"/>
      <c r="S7" s="12"/>
      <c r="T7" s="12"/>
      <c r="U7" s="12"/>
    </row>
    <row r="8" spans="1:21" x14ac:dyDescent="0.25">
      <c r="A8" s="8" t="s">
        <v>38</v>
      </c>
      <c r="B8" s="1" t="s">
        <v>51</v>
      </c>
      <c r="J8" s="5" t="s">
        <v>303</v>
      </c>
      <c r="K8" s="35"/>
      <c r="M8" s="4">
        <f>szamolas!H19</f>
        <v>0</v>
      </c>
      <c r="N8" s="2"/>
    </row>
    <row r="9" spans="1:21" x14ac:dyDescent="0.25">
      <c r="A9" s="8" t="s">
        <v>39</v>
      </c>
      <c r="B9" s="1" t="s">
        <v>45</v>
      </c>
      <c r="J9" s="34"/>
      <c r="K9" s="10"/>
      <c r="M9" s="4">
        <f>szamolas!H20</f>
        <v>0</v>
      </c>
      <c r="N9" s="2"/>
    </row>
    <row r="10" spans="1:21" x14ac:dyDescent="0.25">
      <c r="A10" s="8" t="s">
        <v>40</v>
      </c>
      <c r="B10" s="1" t="s">
        <v>49</v>
      </c>
      <c r="J10" s="34"/>
      <c r="K10" s="10"/>
      <c r="M10" s="4">
        <f>szamolas!H21</f>
        <v>0</v>
      </c>
      <c r="N10" s="2"/>
    </row>
    <row r="11" spans="1:21" x14ac:dyDescent="0.25">
      <c r="A11" s="8"/>
    </row>
    <row r="13" spans="1:21" x14ac:dyDescent="0.25">
      <c r="E13" s="50"/>
      <c r="F13" s="50" t="s">
        <v>16</v>
      </c>
      <c r="G13" s="50"/>
      <c r="H13" s="50" t="s">
        <v>16</v>
      </c>
      <c r="I13" s="50"/>
      <c r="J13" s="50" t="s">
        <v>16</v>
      </c>
      <c r="K13" s="50"/>
      <c r="L13" s="50"/>
    </row>
    <row r="14" spans="1:21" x14ac:dyDescent="0.25">
      <c r="E14" s="50"/>
      <c r="F14" s="51" t="s">
        <v>17</v>
      </c>
      <c r="G14" s="51" t="s">
        <v>18</v>
      </c>
      <c r="H14" s="51" t="s">
        <v>19</v>
      </c>
      <c r="I14" s="51" t="s">
        <v>18</v>
      </c>
      <c r="J14" s="51" t="s">
        <v>20</v>
      </c>
      <c r="K14" s="51" t="s">
        <v>18</v>
      </c>
      <c r="L14" s="51" t="s">
        <v>21</v>
      </c>
      <c r="O14" s="1" t="s">
        <v>50</v>
      </c>
    </row>
    <row r="15" spans="1:21" x14ac:dyDescent="0.25">
      <c r="E15" s="12" t="s">
        <v>22</v>
      </c>
      <c r="F15" s="46">
        <v>971000</v>
      </c>
      <c r="G15" s="47"/>
      <c r="H15" s="46">
        <v>610000</v>
      </c>
      <c r="I15" s="47"/>
      <c r="J15" s="46">
        <v>508000</v>
      </c>
      <c r="K15" s="47"/>
      <c r="L15" s="48"/>
      <c r="O15" s="33"/>
      <c r="P15" s="3"/>
      <c r="Q15" s="33"/>
      <c r="R15" s="3"/>
    </row>
    <row r="16" spans="1:21" x14ac:dyDescent="0.25">
      <c r="E16" s="12" t="s">
        <v>23</v>
      </c>
      <c r="F16" s="46">
        <v>505000</v>
      </c>
      <c r="G16" s="47"/>
      <c r="H16" s="46">
        <v>221000</v>
      </c>
      <c r="I16" s="47"/>
      <c r="J16" s="46">
        <v>640000</v>
      </c>
      <c r="K16" s="47"/>
      <c r="L16" s="48"/>
      <c r="O16" s="33"/>
      <c r="P16" s="3"/>
      <c r="Q16" s="33"/>
      <c r="R16" s="3"/>
    </row>
    <row r="17" spans="5:18" x14ac:dyDescent="0.25">
      <c r="E17" s="12" t="s">
        <v>24</v>
      </c>
      <c r="F17" s="46">
        <v>202000</v>
      </c>
      <c r="G17" s="47"/>
      <c r="H17" s="46">
        <v>732000</v>
      </c>
      <c r="I17" s="47"/>
      <c r="J17" s="46">
        <v>606000</v>
      </c>
      <c r="K17" s="47"/>
      <c r="L17" s="48"/>
      <c r="O17" s="33"/>
      <c r="P17" s="3"/>
      <c r="Q17" s="33"/>
      <c r="R17" s="3"/>
    </row>
    <row r="18" spans="5:18" x14ac:dyDescent="0.25">
      <c r="E18" s="12" t="s">
        <v>25</v>
      </c>
      <c r="F18" s="46">
        <v>629000</v>
      </c>
      <c r="G18" s="47"/>
      <c r="H18" s="46">
        <v>456000</v>
      </c>
      <c r="I18" s="47"/>
      <c r="J18" s="46">
        <v>207000</v>
      </c>
      <c r="K18" s="47"/>
      <c r="L18" s="48"/>
      <c r="O18" s="33"/>
      <c r="P18" s="3"/>
      <c r="Q18" s="33"/>
      <c r="R18" s="3"/>
    </row>
    <row r="19" spans="5:18" x14ac:dyDescent="0.25">
      <c r="E19" s="12" t="s">
        <v>26</v>
      </c>
      <c r="F19" s="46">
        <v>417000</v>
      </c>
      <c r="G19" s="47"/>
      <c r="H19" s="46">
        <v>192000</v>
      </c>
      <c r="I19" s="47"/>
      <c r="J19" s="46">
        <v>125000</v>
      </c>
      <c r="K19" s="47"/>
      <c r="L19" s="48"/>
      <c r="O19" s="33"/>
      <c r="P19" s="3"/>
      <c r="Q19" s="33"/>
      <c r="R19" s="3"/>
    </row>
    <row r="20" spans="5:18" x14ac:dyDescent="0.25">
      <c r="E20" s="12" t="s">
        <v>27</v>
      </c>
      <c r="F20" s="46">
        <v>314000</v>
      </c>
      <c r="G20" s="47"/>
      <c r="H20" s="46">
        <v>457000</v>
      </c>
      <c r="I20" s="47"/>
      <c r="J20" s="46">
        <v>552000</v>
      </c>
      <c r="K20" s="47"/>
      <c r="L20" s="48"/>
      <c r="O20" s="33"/>
      <c r="P20" s="3"/>
      <c r="Q20" s="33"/>
      <c r="R20" s="3"/>
    </row>
    <row r="21" spans="5:18" x14ac:dyDescent="0.25">
      <c r="E21" s="12" t="s">
        <v>28</v>
      </c>
      <c r="F21" s="46">
        <v>301000</v>
      </c>
      <c r="G21" s="47"/>
      <c r="H21" s="46">
        <v>839000</v>
      </c>
      <c r="I21" s="47"/>
      <c r="J21" s="46">
        <v>897000</v>
      </c>
      <c r="K21" s="47"/>
      <c r="L21" s="48"/>
      <c r="O21" s="33"/>
      <c r="P21" s="3"/>
      <c r="Q21" s="33"/>
      <c r="R21" s="3"/>
    </row>
    <row r="22" spans="5:18" x14ac:dyDescent="0.25">
      <c r="E22" s="12" t="s">
        <v>29</v>
      </c>
      <c r="F22" s="46">
        <v>534000</v>
      </c>
      <c r="G22" s="47"/>
      <c r="H22" s="46">
        <v>566000</v>
      </c>
      <c r="I22" s="47"/>
      <c r="J22" s="46">
        <v>444000</v>
      </c>
      <c r="K22" s="47"/>
      <c r="L22" s="48"/>
      <c r="O22" s="33"/>
      <c r="P22" s="3"/>
      <c r="Q22" s="33"/>
      <c r="R22" s="3"/>
    </row>
    <row r="23" spans="5:18" x14ac:dyDescent="0.25">
      <c r="E23" s="12" t="s">
        <v>30</v>
      </c>
      <c r="F23" s="46">
        <v>764000</v>
      </c>
      <c r="G23" s="47"/>
      <c r="H23" s="46">
        <v>136000</v>
      </c>
      <c r="I23" s="47"/>
      <c r="J23" s="46">
        <v>875000</v>
      </c>
      <c r="K23" s="47"/>
      <c r="L23" s="48"/>
      <c r="O23" s="33"/>
      <c r="P23" s="3"/>
      <c r="Q23" s="33"/>
      <c r="R23" s="3"/>
    </row>
    <row r="24" spans="5:18" x14ac:dyDescent="0.25">
      <c r="E24" s="12" t="s">
        <v>31</v>
      </c>
      <c r="F24" s="46">
        <v>621000</v>
      </c>
      <c r="G24" s="47"/>
      <c r="H24" s="46">
        <v>318000</v>
      </c>
      <c r="I24" s="47"/>
      <c r="J24" s="46">
        <v>577000</v>
      </c>
      <c r="K24" s="47"/>
      <c r="L24" s="48"/>
      <c r="O24" s="33"/>
      <c r="P24" s="3"/>
      <c r="Q24" s="33"/>
      <c r="R24" s="3"/>
    </row>
    <row r="25" spans="5:18" x14ac:dyDescent="0.25">
      <c r="E25" s="12" t="s">
        <v>32</v>
      </c>
      <c r="F25" s="46">
        <v>400000</v>
      </c>
      <c r="G25" s="47"/>
      <c r="H25" s="46">
        <v>592000</v>
      </c>
      <c r="I25" s="47"/>
      <c r="J25" s="46">
        <v>149000</v>
      </c>
      <c r="K25" s="47"/>
      <c r="L25" s="48"/>
      <c r="O25" s="33"/>
      <c r="P25" s="3"/>
      <c r="Q25" s="33"/>
      <c r="R25" s="3"/>
    </row>
    <row r="26" spans="5:18" x14ac:dyDescent="0.25">
      <c r="E26" s="12" t="s">
        <v>33</v>
      </c>
      <c r="F26" s="46">
        <v>571000</v>
      </c>
      <c r="G26" s="47"/>
      <c r="H26" s="46">
        <v>735000</v>
      </c>
      <c r="I26" s="47"/>
      <c r="J26" s="46">
        <v>630000</v>
      </c>
      <c r="K26" s="47"/>
      <c r="L26" s="48"/>
      <c r="O26" s="33"/>
      <c r="P26" s="3"/>
      <c r="Q26" s="33"/>
      <c r="R26" s="3"/>
    </row>
    <row r="27" spans="5:18" x14ac:dyDescent="0.25">
      <c r="E27" s="12" t="s">
        <v>21</v>
      </c>
      <c r="F27" s="48"/>
      <c r="G27" s="49"/>
      <c r="H27" s="48"/>
      <c r="I27" s="49"/>
      <c r="J27" s="48"/>
      <c r="K27" s="49"/>
      <c r="L27" s="48"/>
    </row>
    <row r="28" spans="5:18" x14ac:dyDescent="0.25">
      <c r="E28" s="12" t="s">
        <v>34</v>
      </c>
      <c r="F28" s="48"/>
      <c r="G28" s="49"/>
      <c r="H28" s="48"/>
      <c r="I28" s="49"/>
      <c r="J28" s="48"/>
      <c r="K28" s="49"/>
      <c r="L28" s="48"/>
    </row>
    <row r="29" spans="5:18" x14ac:dyDescent="0.25">
      <c r="E29" s="12" t="s">
        <v>35</v>
      </c>
      <c r="F29" s="48"/>
      <c r="G29" s="47"/>
      <c r="H29" s="48"/>
      <c r="I29" s="47"/>
      <c r="J29" s="48"/>
      <c r="K29" s="47"/>
      <c r="L29" s="49"/>
    </row>
    <row r="30" spans="5:18" x14ac:dyDescent="0.25">
      <c r="E30" s="12" t="s">
        <v>36</v>
      </c>
      <c r="F30" s="48"/>
      <c r="G30" s="47"/>
      <c r="H30" s="48"/>
      <c r="I30" s="47"/>
      <c r="J30" s="48"/>
      <c r="K30" s="47"/>
      <c r="L30" s="49"/>
    </row>
  </sheetData>
  <mergeCells count="1">
    <mergeCell ref="B2:P2"/>
  </mergeCells>
  <conditionalFormatting sqref="M3:N7 M8:M10">
    <cfRule type="cellIs" dxfId="7" priority="1" operator="equal">
      <formula>0</formula>
    </cfRule>
    <cfRule type="cellIs" dxfId="6" priority="2" operator="equal">
      <formula>1</formula>
    </cfRule>
  </conditionalFormatting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RowColHeaders="0" zoomScaleNormal="100" workbookViewId="0">
      <selection activeCell="B13" sqref="B13"/>
    </sheetView>
  </sheetViews>
  <sheetFormatPr defaultRowHeight="15" x14ac:dyDescent="0.25"/>
  <cols>
    <col min="1" max="3" width="9.140625" style="1"/>
    <col min="4" max="12" width="9.42578125" style="1" customWidth="1"/>
    <col min="13" max="13" width="9.140625" style="1"/>
    <col min="14" max="14" width="5.85546875" style="1" customWidth="1"/>
    <col min="15" max="16384" width="9.140625" style="1"/>
  </cols>
  <sheetData>
    <row r="1" spans="1:17" x14ac:dyDescent="0.25">
      <c r="A1" s="7" t="s">
        <v>52</v>
      </c>
    </row>
    <row r="2" spans="1:17" ht="45.75" customHeight="1" x14ac:dyDescent="0.25">
      <c r="A2" s="9" t="s">
        <v>41</v>
      </c>
      <c r="B2" s="56" t="s">
        <v>304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7" x14ac:dyDescent="0.25">
      <c r="A3" s="8" t="s">
        <v>8</v>
      </c>
      <c r="B3" s="1" t="s">
        <v>68</v>
      </c>
      <c r="J3" s="36">
        <v>1117</v>
      </c>
      <c r="K3" s="10"/>
      <c r="N3" s="5">
        <f>szamolas!N3</f>
        <v>0</v>
      </c>
    </row>
    <row r="4" spans="1:17" x14ac:dyDescent="0.25">
      <c r="A4" s="8" t="s">
        <v>9</v>
      </c>
      <c r="B4" s="1" t="s">
        <v>69</v>
      </c>
      <c r="J4" s="10"/>
      <c r="N4" s="5">
        <f>szamolas!N4</f>
        <v>0</v>
      </c>
    </row>
    <row r="5" spans="1:17" x14ac:dyDescent="0.25">
      <c r="A5" s="8" t="s">
        <v>10</v>
      </c>
      <c r="B5" s="1" t="s">
        <v>300</v>
      </c>
      <c r="J5" s="12"/>
      <c r="K5" s="10"/>
      <c r="N5" s="5">
        <f>szamolas!N5</f>
        <v>0</v>
      </c>
    </row>
    <row r="6" spans="1:17" x14ac:dyDescent="0.25">
      <c r="A6" s="8" t="s">
        <v>11</v>
      </c>
      <c r="B6" s="1" t="s">
        <v>70</v>
      </c>
      <c r="J6" s="10"/>
      <c r="N6" s="5">
        <f>szamolas!N6</f>
        <v>0</v>
      </c>
    </row>
    <row r="7" spans="1:17" x14ac:dyDescent="0.25">
      <c r="A7" s="8" t="s">
        <v>37</v>
      </c>
      <c r="B7" s="1" t="s">
        <v>71</v>
      </c>
      <c r="J7" s="10"/>
      <c r="N7" s="5">
        <f>szamolas!N7</f>
        <v>0</v>
      </c>
    </row>
    <row r="8" spans="1:17" x14ac:dyDescent="0.25">
      <c r="A8" s="8" t="s">
        <v>38</v>
      </c>
      <c r="B8" s="1" t="s">
        <v>72</v>
      </c>
      <c r="J8" s="12"/>
      <c r="K8" s="10"/>
      <c r="N8" s="5">
        <f>szamolas!N8</f>
        <v>0</v>
      </c>
    </row>
    <row r="10" spans="1:17" x14ac:dyDescent="0.25">
      <c r="D10" s="45" t="s">
        <v>53</v>
      </c>
      <c r="E10" s="45" t="s">
        <v>54</v>
      </c>
      <c r="F10" s="45" t="s">
        <v>55</v>
      </c>
      <c r="G10" s="45" t="s">
        <v>56</v>
      </c>
      <c r="H10" s="45" t="s">
        <v>57</v>
      </c>
      <c r="I10" s="45" t="s">
        <v>58</v>
      </c>
      <c r="J10" s="45" t="s">
        <v>59</v>
      </c>
      <c r="K10" s="45" t="s">
        <v>60</v>
      </c>
      <c r="L10" s="45" t="s">
        <v>61</v>
      </c>
    </row>
    <row r="11" spans="1:17" x14ac:dyDescent="0.25">
      <c r="D11" s="44">
        <v>1100</v>
      </c>
      <c r="E11" s="44" t="s">
        <v>62</v>
      </c>
      <c r="F11" s="44">
        <v>7</v>
      </c>
      <c r="G11" s="44">
        <v>55</v>
      </c>
      <c r="H11" s="44">
        <v>2</v>
      </c>
      <c r="I11" s="44">
        <v>12.1</v>
      </c>
      <c r="J11" s="44" t="s">
        <v>63</v>
      </c>
      <c r="K11" s="44" t="s">
        <v>63</v>
      </c>
      <c r="L11" s="44">
        <v>1</v>
      </c>
      <c r="O11" s="3"/>
      <c r="P11" s="3"/>
      <c r="Q11" s="3"/>
    </row>
    <row r="12" spans="1:17" x14ac:dyDescent="0.25">
      <c r="D12" s="44">
        <v>1101</v>
      </c>
      <c r="E12" s="44" t="s">
        <v>67</v>
      </c>
      <c r="F12" s="44">
        <v>1</v>
      </c>
      <c r="G12" s="44">
        <v>24</v>
      </c>
      <c r="H12" s="44">
        <v>1</v>
      </c>
      <c r="I12" s="44">
        <v>25</v>
      </c>
      <c r="J12" s="44" t="s">
        <v>63</v>
      </c>
      <c r="K12" s="44" t="s">
        <v>63</v>
      </c>
      <c r="L12" s="44">
        <v>1</v>
      </c>
      <c r="O12" s="3"/>
      <c r="P12" s="3"/>
      <c r="Q12" s="3"/>
    </row>
    <row r="13" spans="1:17" x14ac:dyDescent="0.25">
      <c r="D13" s="44">
        <v>1102</v>
      </c>
      <c r="E13" s="44" t="s">
        <v>62</v>
      </c>
      <c r="F13" s="44">
        <v>3</v>
      </c>
      <c r="G13" s="44">
        <v>60</v>
      </c>
      <c r="H13" s="44">
        <v>2</v>
      </c>
      <c r="I13" s="44">
        <v>13.2</v>
      </c>
      <c r="J13" s="44" t="s">
        <v>64</v>
      </c>
      <c r="K13" s="44" t="s">
        <v>64</v>
      </c>
      <c r="L13" s="44">
        <v>1</v>
      </c>
      <c r="O13" s="3"/>
      <c r="P13" s="3"/>
      <c r="Q13" s="3"/>
    </row>
    <row r="14" spans="1:17" x14ac:dyDescent="0.25">
      <c r="D14" s="44">
        <v>1103</v>
      </c>
      <c r="E14" s="44" t="s">
        <v>62</v>
      </c>
      <c r="F14" s="44">
        <v>3</v>
      </c>
      <c r="G14" s="44">
        <v>100</v>
      </c>
      <c r="H14" s="44">
        <v>5</v>
      </c>
      <c r="I14" s="44">
        <v>22</v>
      </c>
      <c r="J14" s="44" t="s">
        <v>63</v>
      </c>
      <c r="K14" s="44" t="s">
        <v>64</v>
      </c>
      <c r="L14" s="44">
        <v>1</v>
      </c>
      <c r="O14" s="3"/>
      <c r="P14" s="3"/>
      <c r="Q14" s="3"/>
    </row>
    <row r="15" spans="1:17" x14ac:dyDescent="0.25">
      <c r="D15" s="44">
        <v>1104</v>
      </c>
      <c r="E15" s="44" t="s">
        <v>62</v>
      </c>
      <c r="F15" s="44">
        <v>3</v>
      </c>
      <c r="G15" s="44">
        <v>110</v>
      </c>
      <c r="H15" s="44">
        <v>6</v>
      </c>
      <c r="I15" s="44">
        <v>24.2</v>
      </c>
      <c r="J15" s="44" t="s">
        <v>64</v>
      </c>
      <c r="K15" s="44" t="s">
        <v>64</v>
      </c>
      <c r="L15" s="44">
        <v>1</v>
      </c>
      <c r="O15" s="3"/>
      <c r="P15" s="3"/>
      <c r="Q15" s="3"/>
    </row>
    <row r="16" spans="1:17" x14ac:dyDescent="0.25">
      <c r="D16" s="44">
        <v>1105</v>
      </c>
      <c r="E16" s="44" t="s">
        <v>65</v>
      </c>
      <c r="F16" s="44">
        <v>7</v>
      </c>
      <c r="G16" s="44">
        <v>140</v>
      </c>
      <c r="H16" s="44">
        <v>8</v>
      </c>
      <c r="I16" s="44">
        <v>30.8</v>
      </c>
      <c r="J16" s="44" t="s">
        <v>63</v>
      </c>
      <c r="K16" s="44" t="s">
        <v>64</v>
      </c>
      <c r="L16" s="44">
        <v>1</v>
      </c>
      <c r="O16" s="3"/>
      <c r="P16" s="3"/>
      <c r="Q16" s="3"/>
    </row>
    <row r="17" spans="4:17" x14ac:dyDescent="0.25">
      <c r="D17" s="44">
        <v>1106</v>
      </c>
      <c r="E17" s="44" t="s">
        <v>62</v>
      </c>
      <c r="F17" s="44">
        <v>7</v>
      </c>
      <c r="G17" s="44">
        <v>80</v>
      </c>
      <c r="H17" s="44">
        <v>4</v>
      </c>
      <c r="I17" s="44">
        <v>17.600000000000001</v>
      </c>
      <c r="J17" s="44" t="s">
        <v>63</v>
      </c>
      <c r="K17" s="44" t="s">
        <v>63</v>
      </c>
      <c r="L17" s="44">
        <v>1</v>
      </c>
      <c r="O17" s="3"/>
      <c r="P17" s="3"/>
      <c r="Q17" s="3"/>
    </row>
    <row r="18" spans="4:17" x14ac:dyDescent="0.25">
      <c r="D18" s="44">
        <v>1107</v>
      </c>
      <c r="E18" s="44" t="s">
        <v>62</v>
      </c>
      <c r="F18" s="44">
        <v>7</v>
      </c>
      <c r="G18" s="44">
        <v>90</v>
      </c>
      <c r="H18" s="44">
        <v>4</v>
      </c>
      <c r="I18" s="44">
        <v>19.8</v>
      </c>
      <c r="J18" s="44" t="s">
        <v>63</v>
      </c>
      <c r="K18" s="44" t="s">
        <v>64</v>
      </c>
      <c r="L18" s="44">
        <v>2</v>
      </c>
      <c r="O18" s="3"/>
      <c r="P18" s="3"/>
      <c r="Q18" s="3"/>
    </row>
    <row r="19" spans="4:17" x14ac:dyDescent="0.25">
      <c r="D19" s="44">
        <v>1108</v>
      </c>
      <c r="E19" s="44" t="s">
        <v>62</v>
      </c>
      <c r="F19" s="44">
        <v>15</v>
      </c>
      <c r="G19" s="44">
        <v>75</v>
      </c>
      <c r="H19" s="44">
        <v>3</v>
      </c>
      <c r="I19" s="44">
        <v>14</v>
      </c>
      <c r="J19" s="44" t="s">
        <v>63</v>
      </c>
      <c r="K19" s="44" t="s">
        <v>64</v>
      </c>
      <c r="L19" s="44">
        <v>2</v>
      </c>
      <c r="O19" s="3"/>
      <c r="P19" s="3"/>
      <c r="Q19" s="3"/>
    </row>
    <row r="20" spans="4:17" x14ac:dyDescent="0.25">
      <c r="D20" s="44">
        <v>1109</v>
      </c>
      <c r="E20" s="44" t="s">
        <v>62</v>
      </c>
      <c r="F20" s="44">
        <v>7</v>
      </c>
      <c r="G20" s="44">
        <v>54</v>
      </c>
      <c r="H20" s="44">
        <v>2</v>
      </c>
      <c r="I20" s="44">
        <v>11.9</v>
      </c>
      <c r="J20" s="44" t="s">
        <v>63</v>
      </c>
      <c r="K20" s="44" t="s">
        <v>64</v>
      </c>
      <c r="L20" s="44">
        <v>2</v>
      </c>
      <c r="O20" s="3"/>
      <c r="P20" s="3"/>
      <c r="Q20" s="3"/>
    </row>
    <row r="21" spans="4:17" x14ac:dyDescent="0.25">
      <c r="D21" s="44">
        <v>1110</v>
      </c>
      <c r="E21" s="44" t="s">
        <v>67</v>
      </c>
      <c r="F21" s="44">
        <v>7</v>
      </c>
      <c r="G21" s="44">
        <v>34</v>
      </c>
      <c r="H21" s="44">
        <v>1</v>
      </c>
      <c r="I21" s="44">
        <v>7.5</v>
      </c>
      <c r="J21" s="44" t="s">
        <v>63</v>
      </c>
      <c r="K21" s="44" t="s">
        <v>64</v>
      </c>
      <c r="L21" s="44">
        <v>3</v>
      </c>
      <c r="O21" s="3"/>
      <c r="P21" s="3"/>
      <c r="Q21" s="3"/>
    </row>
    <row r="22" spans="4:17" x14ac:dyDescent="0.25">
      <c r="D22" s="44">
        <v>1111</v>
      </c>
      <c r="E22" s="44" t="s">
        <v>62</v>
      </c>
      <c r="F22" s="44">
        <v>7</v>
      </c>
      <c r="G22" s="44">
        <v>29</v>
      </c>
      <c r="H22" s="44">
        <v>1</v>
      </c>
      <c r="I22" s="44">
        <v>6.4</v>
      </c>
      <c r="J22" s="44" t="s">
        <v>64</v>
      </c>
      <c r="K22" s="44" t="s">
        <v>64</v>
      </c>
      <c r="L22" s="44">
        <v>3</v>
      </c>
      <c r="O22" s="3"/>
      <c r="P22" s="3"/>
      <c r="Q22" s="3"/>
    </row>
    <row r="23" spans="4:17" x14ac:dyDescent="0.25">
      <c r="D23" s="44">
        <v>1112</v>
      </c>
      <c r="E23" s="44" t="s">
        <v>62</v>
      </c>
      <c r="F23" s="44">
        <v>7</v>
      </c>
      <c r="G23" s="44">
        <v>30</v>
      </c>
      <c r="H23" s="44">
        <v>1</v>
      </c>
      <c r="I23" s="44">
        <v>6.6</v>
      </c>
      <c r="J23" s="44" t="s">
        <v>64</v>
      </c>
      <c r="K23" s="44" t="s">
        <v>63</v>
      </c>
      <c r="L23" s="44">
        <v>2</v>
      </c>
      <c r="O23" s="3"/>
      <c r="P23" s="3"/>
      <c r="Q23" s="3"/>
    </row>
    <row r="24" spans="4:17" x14ac:dyDescent="0.25">
      <c r="D24" s="44">
        <v>1113</v>
      </c>
      <c r="E24" s="44" t="s">
        <v>62</v>
      </c>
      <c r="F24" s="44">
        <v>7</v>
      </c>
      <c r="G24" s="44">
        <v>60</v>
      </c>
      <c r="H24" s="44">
        <v>2</v>
      </c>
      <c r="I24" s="44">
        <v>13.2</v>
      </c>
      <c r="J24" s="44" t="s">
        <v>63</v>
      </c>
      <c r="K24" s="44" t="s">
        <v>63</v>
      </c>
      <c r="L24" s="44">
        <v>1</v>
      </c>
      <c r="O24" s="3"/>
      <c r="P24" s="3"/>
      <c r="Q24" s="3"/>
    </row>
    <row r="25" spans="4:17" x14ac:dyDescent="0.25">
      <c r="D25" s="44">
        <v>1114</v>
      </c>
      <c r="E25" s="44" t="s">
        <v>67</v>
      </c>
      <c r="F25" s="44">
        <v>7</v>
      </c>
      <c r="G25" s="44">
        <v>70</v>
      </c>
      <c r="H25" s="44">
        <v>3</v>
      </c>
      <c r="I25" s="44">
        <v>15.4</v>
      </c>
      <c r="J25" s="44" t="s">
        <v>63</v>
      </c>
      <c r="K25" s="44" t="s">
        <v>64</v>
      </c>
      <c r="L25" s="44">
        <v>1</v>
      </c>
      <c r="O25" s="3"/>
      <c r="P25" s="3"/>
      <c r="Q25" s="3"/>
    </row>
    <row r="26" spans="4:17" x14ac:dyDescent="0.25">
      <c r="D26" s="44">
        <v>1115</v>
      </c>
      <c r="E26" s="44" t="s">
        <v>65</v>
      </c>
      <c r="F26" s="44">
        <v>7</v>
      </c>
      <c r="G26" s="44">
        <v>40</v>
      </c>
      <c r="H26" s="44">
        <v>1</v>
      </c>
      <c r="I26" s="44">
        <v>8.8000000000000007</v>
      </c>
      <c r="J26" s="44" t="s">
        <v>63</v>
      </c>
      <c r="K26" s="44" t="s">
        <v>64</v>
      </c>
      <c r="L26" s="44">
        <v>1</v>
      </c>
      <c r="O26" s="3"/>
      <c r="P26" s="3"/>
      <c r="Q26" s="3"/>
    </row>
    <row r="27" spans="4:17" x14ac:dyDescent="0.25">
      <c r="D27" s="44">
        <v>1116</v>
      </c>
      <c r="E27" s="44" t="s">
        <v>65</v>
      </c>
      <c r="F27" s="44">
        <v>1</v>
      </c>
      <c r="G27" s="44">
        <v>70</v>
      </c>
      <c r="H27" s="44">
        <v>3</v>
      </c>
      <c r="I27" s="44">
        <v>60</v>
      </c>
      <c r="J27" s="44" t="s">
        <v>63</v>
      </c>
      <c r="K27" s="44" t="s">
        <v>63</v>
      </c>
      <c r="L27" s="44">
        <v>1</v>
      </c>
      <c r="O27" s="3"/>
      <c r="P27" s="3"/>
      <c r="Q27" s="3"/>
    </row>
    <row r="28" spans="4:17" x14ac:dyDescent="0.25">
      <c r="D28" s="44">
        <v>1117</v>
      </c>
      <c r="E28" s="44" t="s">
        <v>62</v>
      </c>
      <c r="F28" s="44">
        <v>7</v>
      </c>
      <c r="G28" s="44">
        <v>77</v>
      </c>
      <c r="H28" s="44">
        <v>4</v>
      </c>
      <c r="I28" s="44">
        <v>16.899999999999999</v>
      </c>
      <c r="J28" s="44" t="s">
        <v>63</v>
      </c>
      <c r="K28" s="44" t="s">
        <v>63</v>
      </c>
      <c r="L28" s="44">
        <v>2</v>
      </c>
      <c r="O28" s="3"/>
      <c r="P28" s="3"/>
      <c r="Q28" s="3"/>
    </row>
    <row r="29" spans="4:17" x14ac:dyDescent="0.25">
      <c r="D29" s="44">
        <v>1118</v>
      </c>
      <c r="E29" s="44" t="s">
        <v>62</v>
      </c>
      <c r="F29" s="44">
        <v>7</v>
      </c>
      <c r="G29" s="44">
        <v>89</v>
      </c>
      <c r="H29" s="44">
        <v>4</v>
      </c>
      <c r="I29" s="44">
        <v>19.600000000000001</v>
      </c>
      <c r="J29" s="44" t="s">
        <v>63</v>
      </c>
      <c r="K29" s="44" t="s">
        <v>63</v>
      </c>
      <c r="L29" s="44">
        <v>2</v>
      </c>
      <c r="O29" s="3"/>
      <c r="P29" s="3"/>
      <c r="Q29" s="3"/>
    </row>
    <row r="30" spans="4:17" x14ac:dyDescent="0.25">
      <c r="D30" s="44">
        <v>1119</v>
      </c>
      <c r="E30" s="44" t="s">
        <v>66</v>
      </c>
      <c r="F30" s="44">
        <v>15</v>
      </c>
      <c r="G30" s="44">
        <v>102</v>
      </c>
      <c r="H30" s="44">
        <v>5</v>
      </c>
      <c r="I30" s="44">
        <v>17</v>
      </c>
      <c r="J30" s="44" t="s">
        <v>63</v>
      </c>
      <c r="K30" s="44" t="s">
        <v>64</v>
      </c>
      <c r="L30" s="44">
        <v>2</v>
      </c>
      <c r="O30" s="3"/>
      <c r="P30" s="3"/>
      <c r="Q30" s="3"/>
    </row>
    <row r="31" spans="4:17" x14ac:dyDescent="0.25">
      <c r="D31" s="44">
        <v>1120</v>
      </c>
      <c r="E31" s="44" t="s">
        <v>62</v>
      </c>
      <c r="F31" s="44">
        <v>7</v>
      </c>
      <c r="G31" s="44">
        <v>110</v>
      </c>
      <c r="H31" s="44">
        <v>6</v>
      </c>
      <c r="I31" s="44">
        <v>24.2</v>
      </c>
      <c r="J31" s="44" t="s">
        <v>63</v>
      </c>
      <c r="K31" s="44" t="s">
        <v>64</v>
      </c>
      <c r="L31" s="44">
        <v>2</v>
      </c>
      <c r="O31" s="3"/>
      <c r="P31" s="3"/>
      <c r="Q31" s="3"/>
    </row>
    <row r="32" spans="4:17" x14ac:dyDescent="0.25">
      <c r="D32" s="44">
        <v>1121</v>
      </c>
      <c r="E32" s="44" t="s">
        <v>67</v>
      </c>
      <c r="F32" s="44">
        <v>7</v>
      </c>
      <c r="G32" s="44">
        <v>15</v>
      </c>
      <c r="H32" s="44">
        <v>1</v>
      </c>
      <c r="I32" s="44">
        <v>3.3</v>
      </c>
      <c r="J32" s="44" t="s">
        <v>63</v>
      </c>
      <c r="K32" s="44" t="s">
        <v>63</v>
      </c>
      <c r="L32" s="44">
        <v>3</v>
      </c>
      <c r="O32" s="3"/>
      <c r="P32" s="3"/>
      <c r="Q32" s="3"/>
    </row>
    <row r="33" spans="4:17" x14ac:dyDescent="0.25">
      <c r="D33" s="44">
        <v>1122</v>
      </c>
      <c r="E33" s="44" t="s">
        <v>62</v>
      </c>
      <c r="F33" s="44">
        <v>15</v>
      </c>
      <c r="G33" s="44">
        <v>300</v>
      </c>
      <c r="H33" s="44">
        <v>8</v>
      </c>
      <c r="I33" s="44">
        <v>48</v>
      </c>
      <c r="J33" s="44" t="s">
        <v>63</v>
      </c>
      <c r="K33" s="44" t="s">
        <v>63</v>
      </c>
      <c r="L33" s="44">
        <v>3</v>
      </c>
      <c r="O33" s="3"/>
      <c r="P33" s="3"/>
      <c r="Q33" s="3"/>
    </row>
    <row r="34" spans="4:17" x14ac:dyDescent="0.25">
      <c r="D34" s="44">
        <v>1123</v>
      </c>
      <c r="E34" s="44" t="s">
        <v>62</v>
      </c>
      <c r="F34" s="44">
        <v>7</v>
      </c>
      <c r="G34" s="44">
        <v>45</v>
      </c>
      <c r="H34" s="44">
        <v>1</v>
      </c>
      <c r="I34" s="44">
        <v>9.9</v>
      </c>
      <c r="J34" s="44" t="s">
        <v>63</v>
      </c>
      <c r="K34" s="44" t="s">
        <v>63</v>
      </c>
      <c r="L34" s="44">
        <v>1</v>
      </c>
      <c r="O34" s="3"/>
      <c r="P34" s="3"/>
      <c r="Q34" s="3"/>
    </row>
    <row r="35" spans="4:17" x14ac:dyDescent="0.25">
      <c r="D35" s="44">
        <v>1124</v>
      </c>
      <c r="E35" s="44" t="s">
        <v>66</v>
      </c>
      <c r="F35" s="44">
        <v>7</v>
      </c>
      <c r="G35" s="44">
        <v>48</v>
      </c>
      <c r="H35" s="44">
        <v>1</v>
      </c>
      <c r="I35" s="44">
        <v>10.6</v>
      </c>
      <c r="J35" s="44" t="s">
        <v>63</v>
      </c>
      <c r="K35" s="44" t="s">
        <v>63</v>
      </c>
      <c r="L35" s="44">
        <v>1</v>
      </c>
      <c r="O35" s="3"/>
      <c r="P35" s="3"/>
      <c r="Q35" s="3"/>
    </row>
    <row r="36" spans="4:17" x14ac:dyDescent="0.25">
      <c r="D36" s="44">
        <v>1125</v>
      </c>
      <c r="E36" s="44" t="s">
        <v>66</v>
      </c>
      <c r="F36" s="44">
        <v>7</v>
      </c>
      <c r="G36" s="44">
        <v>79</v>
      </c>
      <c r="H36" s="44">
        <v>2</v>
      </c>
      <c r="I36" s="44">
        <v>17.399999999999999</v>
      </c>
      <c r="J36" s="44" t="s">
        <v>63</v>
      </c>
      <c r="K36" s="44" t="s">
        <v>63</v>
      </c>
      <c r="L36" s="44">
        <v>1</v>
      </c>
      <c r="O36" s="3"/>
      <c r="P36" s="3"/>
      <c r="Q36" s="3"/>
    </row>
    <row r="37" spans="4:17" x14ac:dyDescent="0.25">
      <c r="D37" s="44">
        <v>1126</v>
      </c>
      <c r="E37" s="44" t="s">
        <v>66</v>
      </c>
      <c r="F37" s="44">
        <v>3</v>
      </c>
      <c r="G37" s="44">
        <v>67</v>
      </c>
      <c r="H37" s="44">
        <v>3</v>
      </c>
      <c r="I37" s="44">
        <v>14.7</v>
      </c>
      <c r="J37" s="44" t="s">
        <v>63</v>
      </c>
      <c r="K37" s="44" t="s">
        <v>64</v>
      </c>
      <c r="L37" s="44">
        <v>2</v>
      </c>
      <c r="O37" s="3"/>
      <c r="P37" s="3"/>
      <c r="Q37" s="3"/>
    </row>
    <row r="38" spans="4:17" x14ac:dyDescent="0.25">
      <c r="D38" s="44">
        <v>1127</v>
      </c>
      <c r="E38" s="44" t="s">
        <v>62</v>
      </c>
      <c r="F38" s="44">
        <v>3</v>
      </c>
      <c r="G38" s="44">
        <v>66</v>
      </c>
      <c r="H38" s="44">
        <v>3</v>
      </c>
      <c r="I38" s="44">
        <v>14.5</v>
      </c>
      <c r="J38" s="44" t="s">
        <v>63</v>
      </c>
      <c r="K38" s="44" t="s">
        <v>63</v>
      </c>
      <c r="L38" s="44">
        <v>1</v>
      </c>
      <c r="O38" s="3"/>
      <c r="P38" s="3"/>
      <c r="Q38" s="3"/>
    </row>
    <row r="39" spans="4:17" x14ac:dyDescent="0.25">
      <c r="D39" s="44">
        <v>1128</v>
      </c>
      <c r="E39" s="44" t="s">
        <v>67</v>
      </c>
      <c r="F39" s="44">
        <v>3</v>
      </c>
      <c r="G39" s="44">
        <v>77</v>
      </c>
      <c r="H39" s="44">
        <v>2</v>
      </c>
      <c r="I39" s="44">
        <v>16.899999999999999</v>
      </c>
      <c r="J39" s="44" t="s">
        <v>63</v>
      </c>
      <c r="K39" s="44" t="s">
        <v>64</v>
      </c>
      <c r="L39" s="44">
        <v>2</v>
      </c>
      <c r="O39" s="3"/>
      <c r="P39" s="3"/>
      <c r="Q39" s="3"/>
    </row>
    <row r="40" spans="4:17" x14ac:dyDescent="0.25">
      <c r="D40" s="44">
        <v>1129</v>
      </c>
      <c r="E40" s="44" t="s">
        <v>62</v>
      </c>
      <c r="F40" s="44">
        <v>7</v>
      </c>
      <c r="G40" s="44">
        <v>45</v>
      </c>
      <c r="H40" s="44">
        <v>1</v>
      </c>
      <c r="I40" s="44">
        <v>9.9</v>
      </c>
      <c r="J40" s="44" t="s">
        <v>63</v>
      </c>
      <c r="K40" s="44" t="s">
        <v>63</v>
      </c>
      <c r="L40" s="44">
        <v>3</v>
      </c>
      <c r="O40" s="3"/>
      <c r="P40" s="3"/>
      <c r="Q40" s="3"/>
    </row>
  </sheetData>
  <mergeCells count="1">
    <mergeCell ref="B2:L2"/>
  </mergeCells>
  <conditionalFormatting sqref="N3:N8">
    <cfRule type="cellIs" dxfId="5" priority="1" operator="equal">
      <formula>0</formula>
    </cfRule>
    <cfRule type="cellIs" dxfId="4" priority="2" operator="equal">
      <formula>1</formula>
    </cfRule>
  </conditionalFormatting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RowColHeaders="0" zoomScale="85" zoomScaleNormal="85" workbookViewId="0">
      <selection activeCell="B19" sqref="B19"/>
    </sheetView>
  </sheetViews>
  <sheetFormatPr defaultRowHeight="15" x14ac:dyDescent="0.25"/>
  <cols>
    <col min="1" max="2" width="9.140625" style="1"/>
    <col min="3" max="3" width="18.7109375" style="1" bestFit="1" customWidth="1"/>
    <col min="4" max="10" width="12.42578125" style="1" bestFit="1" customWidth="1"/>
    <col min="11" max="11" width="11" style="1" bestFit="1" customWidth="1"/>
    <col min="12" max="13" width="12.42578125" style="1" bestFit="1" customWidth="1"/>
    <col min="14" max="14" width="11" style="1" bestFit="1" customWidth="1"/>
    <col min="15" max="15" width="12.42578125" style="1" bestFit="1" customWidth="1"/>
    <col min="16" max="17" width="6.5703125" style="1" customWidth="1"/>
    <col min="18" max="16384" width="9.140625" style="1"/>
  </cols>
  <sheetData>
    <row r="1" spans="1:17" x14ac:dyDescent="0.25">
      <c r="A1" s="7" t="s">
        <v>90</v>
      </c>
    </row>
    <row r="2" spans="1:17" x14ac:dyDescent="0.25">
      <c r="A2" s="8" t="s">
        <v>41</v>
      </c>
      <c r="B2" s="1" t="s">
        <v>93</v>
      </c>
    </row>
    <row r="3" spans="1:17" x14ac:dyDescent="0.25">
      <c r="A3" s="8" t="s">
        <v>8</v>
      </c>
      <c r="B3" s="1" t="s">
        <v>94</v>
      </c>
      <c r="Q3" s="4">
        <f>szamolas!O9</f>
        <v>0</v>
      </c>
    </row>
    <row r="4" spans="1:17" x14ac:dyDescent="0.25">
      <c r="A4" s="8" t="s">
        <v>9</v>
      </c>
      <c r="B4" s="1" t="s">
        <v>95</v>
      </c>
      <c r="Q4" s="4">
        <f>szamolas!O10</f>
        <v>0</v>
      </c>
    </row>
    <row r="5" spans="1:17" x14ac:dyDescent="0.25">
      <c r="A5" s="8" t="s">
        <v>10</v>
      </c>
      <c r="B5" s="1" t="s">
        <v>96</v>
      </c>
      <c r="E5" s="3" t="s">
        <v>83</v>
      </c>
      <c r="F5" s="10"/>
      <c r="H5" s="12"/>
      <c r="Q5" s="4">
        <f>szamolas!O11</f>
        <v>0</v>
      </c>
    </row>
    <row r="6" spans="1:17" x14ac:dyDescent="0.25">
      <c r="A6" s="8" t="s">
        <v>11</v>
      </c>
      <c r="B6" s="1" t="s">
        <v>97</v>
      </c>
      <c r="E6" s="3" t="s">
        <v>82</v>
      </c>
      <c r="F6" s="10"/>
      <c r="H6" s="12"/>
      <c r="Q6" s="4">
        <f>szamolas!O12</f>
        <v>0</v>
      </c>
    </row>
    <row r="7" spans="1:17" x14ac:dyDescent="0.25">
      <c r="A7" s="8" t="s">
        <v>37</v>
      </c>
      <c r="B7" s="1" t="s">
        <v>98</v>
      </c>
      <c r="E7" s="38"/>
      <c r="F7" s="10"/>
      <c r="H7" s="12"/>
      <c r="P7" s="4">
        <f>szamolas!N13</f>
        <v>0</v>
      </c>
      <c r="Q7" s="4">
        <f>szamolas!O13</f>
        <v>0</v>
      </c>
    </row>
    <row r="8" spans="1:17" x14ac:dyDescent="0.25">
      <c r="A8" s="8" t="s">
        <v>38</v>
      </c>
      <c r="B8" s="1" t="s">
        <v>99</v>
      </c>
      <c r="E8" s="32"/>
      <c r="F8" s="10"/>
      <c r="H8" s="12"/>
      <c r="P8" s="4">
        <f>szamolas!N14</f>
        <v>0</v>
      </c>
      <c r="Q8" s="4">
        <f>szamolas!O14</f>
        <v>0</v>
      </c>
    </row>
    <row r="10" spans="1:17" x14ac:dyDescent="0.25">
      <c r="C10" s="16" t="s">
        <v>77</v>
      </c>
      <c r="D10" s="14">
        <v>1</v>
      </c>
      <c r="E10" s="14">
        <v>2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7" ht="25.5" x14ac:dyDescent="0.25">
      <c r="C11" s="17" t="s">
        <v>73</v>
      </c>
      <c r="D11" s="15" t="s">
        <v>78</v>
      </c>
      <c r="E11" s="15" t="s">
        <v>79</v>
      </c>
      <c r="F11" s="15" t="s">
        <v>80</v>
      </c>
      <c r="G11" s="15" t="s">
        <v>81</v>
      </c>
      <c r="H11" s="15" t="s">
        <v>82</v>
      </c>
      <c r="I11" s="15" t="s">
        <v>83</v>
      </c>
      <c r="J11" s="15" t="s">
        <v>84</v>
      </c>
      <c r="K11" s="15" t="s">
        <v>85</v>
      </c>
      <c r="L11" s="15" t="s">
        <v>86</v>
      </c>
      <c r="M11" s="15" t="s">
        <v>87</v>
      </c>
      <c r="N11" s="15" t="s">
        <v>88</v>
      </c>
      <c r="O11" s="15" t="s">
        <v>89</v>
      </c>
    </row>
    <row r="12" spans="1:17" x14ac:dyDescent="0.25">
      <c r="C12" s="16" t="s">
        <v>75</v>
      </c>
      <c r="D12" s="39">
        <v>24</v>
      </c>
      <c r="E12" s="39">
        <v>45</v>
      </c>
      <c r="F12" s="39">
        <v>18</v>
      </c>
      <c r="G12" s="39">
        <v>33</v>
      </c>
      <c r="H12" s="39">
        <v>23</v>
      </c>
      <c r="I12" s="39">
        <v>19</v>
      </c>
      <c r="J12" s="39">
        <v>41</v>
      </c>
      <c r="K12" s="39">
        <v>11</v>
      </c>
      <c r="L12" s="39">
        <v>30</v>
      </c>
      <c r="M12" s="39">
        <v>22</v>
      </c>
      <c r="N12" s="39">
        <v>5</v>
      </c>
      <c r="O12" s="39">
        <v>18</v>
      </c>
    </row>
    <row r="13" spans="1:17" x14ac:dyDescent="0.25">
      <c r="C13" s="16" t="s">
        <v>74</v>
      </c>
      <c r="D13" s="39">
        <v>12</v>
      </c>
      <c r="E13" s="39">
        <v>33</v>
      </c>
      <c r="F13" s="39">
        <v>41</v>
      </c>
      <c r="G13" s="39">
        <v>19</v>
      </c>
      <c r="H13" s="39">
        <v>21</v>
      </c>
      <c r="I13" s="39">
        <v>36</v>
      </c>
      <c r="J13" s="39">
        <v>10</v>
      </c>
      <c r="K13" s="39">
        <v>3</v>
      </c>
      <c r="L13" s="39">
        <v>16</v>
      </c>
      <c r="M13" s="39">
        <v>17</v>
      </c>
      <c r="N13" s="39">
        <v>3</v>
      </c>
      <c r="O13" s="39">
        <v>10</v>
      </c>
    </row>
    <row r="14" spans="1:17" x14ac:dyDescent="0.25">
      <c r="C14" s="16" t="s">
        <v>76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7" x14ac:dyDescent="0.25">
      <c r="C15" s="16" t="s">
        <v>91</v>
      </c>
      <c r="D15" s="41">
        <v>112000</v>
      </c>
      <c r="E15" s="41">
        <v>199000</v>
      </c>
      <c r="F15" s="41">
        <v>25900</v>
      </c>
      <c r="G15" s="41">
        <v>110000</v>
      </c>
      <c r="H15" s="41">
        <v>319000</v>
      </c>
      <c r="I15" s="41">
        <v>99000</v>
      </c>
      <c r="J15" s="41">
        <v>5900</v>
      </c>
      <c r="K15" s="41">
        <v>4000</v>
      </c>
      <c r="L15" s="41">
        <v>8900</v>
      </c>
      <c r="M15" s="41">
        <v>11900</v>
      </c>
      <c r="N15" s="41">
        <v>7900</v>
      </c>
      <c r="O15" s="41">
        <v>35900</v>
      </c>
    </row>
    <row r="16" spans="1:17" x14ac:dyDescent="0.25">
      <c r="C16" s="16" t="s">
        <v>92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9" spans="3:15" x14ac:dyDescent="0.25">
      <c r="C19" s="1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3:15" x14ac:dyDescent="0.25">
      <c r="C20" s="1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x14ac:dyDescent="0.25">
      <c r="C21" s="1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</sheetData>
  <conditionalFormatting sqref="Q3:Q8 P7:P8">
    <cfRule type="cellIs" dxfId="3" priority="1" operator="equal">
      <formula>0</formula>
    </cfRule>
    <cfRule type="cellIs" dxfId="2" priority="2" operator="equal">
      <formula>1</formula>
    </cfRule>
  </conditionalFormatting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RowColHeaders="0" zoomScaleNormal="100" workbookViewId="0">
      <selection activeCell="B14" sqref="B14"/>
    </sheetView>
  </sheetViews>
  <sheetFormatPr defaultRowHeight="15" x14ac:dyDescent="0.25"/>
  <cols>
    <col min="1" max="2" width="9.140625" style="1"/>
    <col min="3" max="3" width="10.28515625" style="2" customWidth="1"/>
    <col min="4" max="4" width="21.42578125" style="1" bestFit="1" customWidth="1"/>
    <col min="5" max="5" width="12.42578125" style="1" bestFit="1" customWidth="1"/>
    <col min="6" max="6" width="22.42578125" style="1" bestFit="1" customWidth="1"/>
    <col min="7" max="8" width="9.7109375" style="2" customWidth="1"/>
    <col min="9" max="9" width="9.140625" style="1"/>
    <col min="10" max="10" width="10.28515625" style="1" bestFit="1" customWidth="1"/>
    <col min="11" max="11" width="11.7109375" style="1" bestFit="1" customWidth="1"/>
    <col min="12" max="12" width="9.140625" style="1"/>
    <col min="13" max="13" width="5.7109375" style="1" customWidth="1"/>
    <col min="14" max="16384" width="9.140625" style="1"/>
  </cols>
  <sheetData>
    <row r="1" spans="1:13" x14ac:dyDescent="0.25">
      <c r="A1" s="7" t="s">
        <v>292</v>
      </c>
    </row>
    <row r="2" spans="1:13" ht="32.25" customHeight="1" x14ac:dyDescent="0.25">
      <c r="A2" s="9" t="s">
        <v>41</v>
      </c>
      <c r="B2" s="56" t="s">
        <v>293</v>
      </c>
      <c r="C2" s="56"/>
      <c r="D2" s="56"/>
      <c r="E2" s="56"/>
      <c r="F2" s="56"/>
      <c r="G2" s="56"/>
      <c r="H2" s="56"/>
      <c r="I2" s="56"/>
    </row>
    <row r="3" spans="1:13" ht="15" customHeight="1" x14ac:dyDescent="0.25">
      <c r="A3" s="8" t="s">
        <v>8</v>
      </c>
      <c r="B3" s="56" t="s">
        <v>294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4">
        <f>szamolas!S3</f>
        <v>0</v>
      </c>
    </row>
    <row r="4" spans="1:13" x14ac:dyDescent="0.25">
      <c r="A4" s="8" t="s">
        <v>9</v>
      </c>
      <c r="B4" s="1" t="s">
        <v>295</v>
      </c>
      <c r="K4" s="10"/>
      <c r="M4" s="4">
        <f>szamolas!S4</f>
        <v>0</v>
      </c>
    </row>
    <row r="5" spans="1:13" x14ac:dyDescent="0.25">
      <c r="A5" s="8" t="s">
        <v>10</v>
      </c>
      <c r="B5" s="1" t="s">
        <v>297</v>
      </c>
      <c r="K5" s="10"/>
      <c r="M5" s="4">
        <f>szamolas!S5</f>
        <v>0</v>
      </c>
    </row>
    <row r="6" spans="1:13" x14ac:dyDescent="0.25">
      <c r="A6" s="8" t="s">
        <v>11</v>
      </c>
      <c r="B6" s="1" t="s">
        <v>298</v>
      </c>
      <c r="K6" s="10"/>
      <c r="M6" s="4">
        <f>szamolas!S6</f>
        <v>0</v>
      </c>
    </row>
    <row r="10" spans="1:13" ht="30" x14ac:dyDescent="0.25">
      <c r="C10" s="18" t="s">
        <v>100</v>
      </c>
      <c r="D10" s="18" t="s">
        <v>101</v>
      </c>
      <c r="E10" s="18" t="s">
        <v>102</v>
      </c>
      <c r="F10" s="18" t="s">
        <v>103</v>
      </c>
      <c r="G10" s="18" t="s">
        <v>104</v>
      </c>
      <c r="H10" s="18" t="s">
        <v>105</v>
      </c>
      <c r="I10" s="5" t="s">
        <v>291</v>
      </c>
    </row>
    <row r="11" spans="1:13" x14ac:dyDescent="0.25">
      <c r="C11" s="4">
        <v>549</v>
      </c>
      <c r="D11" s="3" t="s">
        <v>106</v>
      </c>
      <c r="E11" s="3" t="s">
        <v>62</v>
      </c>
      <c r="F11" s="3" t="s">
        <v>107</v>
      </c>
      <c r="G11" s="4">
        <v>1088</v>
      </c>
      <c r="H11" s="4">
        <v>1964</v>
      </c>
      <c r="I11" s="10"/>
    </row>
    <row r="12" spans="1:13" x14ac:dyDescent="0.25">
      <c r="C12" s="4">
        <v>550</v>
      </c>
      <c r="D12" s="3" t="s">
        <v>108</v>
      </c>
      <c r="E12" s="3" t="s">
        <v>62</v>
      </c>
      <c r="F12" s="3" t="s">
        <v>109</v>
      </c>
      <c r="G12" s="4">
        <v>1107</v>
      </c>
      <c r="H12" s="4">
        <v>1959</v>
      </c>
      <c r="I12" s="10"/>
    </row>
    <row r="13" spans="1:13" x14ac:dyDescent="0.25">
      <c r="C13" s="4">
        <v>551</v>
      </c>
      <c r="D13" s="3" t="s">
        <v>110</v>
      </c>
      <c r="E13" s="3" t="s">
        <v>62</v>
      </c>
      <c r="F13" s="3" t="s">
        <v>111</v>
      </c>
      <c r="G13" s="4">
        <v>1112</v>
      </c>
      <c r="H13" s="4">
        <v>1958</v>
      </c>
      <c r="I13" s="10"/>
    </row>
    <row r="14" spans="1:13" x14ac:dyDescent="0.25">
      <c r="C14" s="4">
        <v>552</v>
      </c>
      <c r="D14" s="3" t="s">
        <v>112</v>
      </c>
      <c r="E14" s="3" t="s">
        <v>65</v>
      </c>
      <c r="F14" s="3" t="s">
        <v>111</v>
      </c>
      <c r="G14" s="4">
        <v>1112</v>
      </c>
      <c r="H14" s="4">
        <v>1987</v>
      </c>
      <c r="I14" s="10"/>
    </row>
    <row r="15" spans="1:13" x14ac:dyDescent="0.25">
      <c r="C15" s="4">
        <v>553</v>
      </c>
      <c r="D15" s="3" t="s">
        <v>113</v>
      </c>
      <c r="E15" s="3" t="s">
        <v>65</v>
      </c>
      <c r="F15" s="3" t="s">
        <v>114</v>
      </c>
      <c r="G15" s="4">
        <v>1095</v>
      </c>
      <c r="H15" s="4">
        <v>1962</v>
      </c>
      <c r="I15" s="10"/>
    </row>
    <row r="16" spans="1:13" x14ac:dyDescent="0.25">
      <c r="C16" s="4">
        <v>554</v>
      </c>
      <c r="D16" s="3" t="s">
        <v>115</v>
      </c>
      <c r="E16" s="3" t="s">
        <v>62</v>
      </c>
      <c r="F16" s="3" t="s">
        <v>116</v>
      </c>
      <c r="G16" s="4">
        <v>1083</v>
      </c>
      <c r="H16" s="4">
        <v>1965</v>
      </c>
      <c r="I16" s="10"/>
    </row>
    <row r="17" spans="3:9" x14ac:dyDescent="0.25">
      <c r="C17" s="4">
        <v>555</v>
      </c>
      <c r="D17" s="3" t="s">
        <v>117</v>
      </c>
      <c r="E17" s="3" t="s">
        <v>296</v>
      </c>
      <c r="F17" s="3" t="s">
        <v>118</v>
      </c>
      <c r="G17" s="4">
        <v>1027</v>
      </c>
      <c r="H17" s="4">
        <v>1979</v>
      </c>
      <c r="I17" s="10"/>
    </row>
    <row r="18" spans="3:9" x14ac:dyDescent="0.25">
      <c r="C18" s="4">
        <v>556</v>
      </c>
      <c r="D18" s="3" t="s">
        <v>119</v>
      </c>
      <c r="E18" s="3" t="s">
        <v>62</v>
      </c>
      <c r="F18" s="3" t="s">
        <v>120</v>
      </c>
      <c r="G18" s="4">
        <v>1144</v>
      </c>
      <c r="H18" s="4">
        <v>1950</v>
      </c>
      <c r="I18" s="10"/>
    </row>
    <row r="19" spans="3:9" x14ac:dyDescent="0.25">
      <c r="C19" s="4">
        <v>557</v>
      </c>
      <c r="D19" s="3" t="s">
        <v>121</v>
      </c>
      <c r="E19" s="3" t="s">
        <v>62</v>
      </c>
      <c r="F19" s="3" t="s">
        <v>122</v>
      </c>
      <c r="G19" s="4">
        <v>1123</v>
      </c>
      <c r="H19" s="4">
        <v>1955</v>
      </c>
      <c r="I19" s="10"/>
    </row>
    <row r="20" spans="3:9" x14ac:dyDescent="0.25">
      <c r="C20" s="4">
        <v>558</v>
      </c>
      <c r="D20" s="3" t="s">
        <v>123</v>
      </c>
      <c r="E20" s="3" t="s">
        <v>164</v>
      </c>
      <c r="F20" s="3" t="s">
        <v>124</v>
      </c>
      <c r="G20" s="4">
        <v>1149</v>
      </c>
      <c r="H20" s="4">
        <v>1949</v>
      </c>
      <c r="I20" s="10"/>
    </row>
    <row r="21" spans="3:9" x14ac:dyDescent="0.25">
      <c r="C21" s="4">
        <v>559</v>
      </c>
      <c r="D21" s="3" t="s">
        <v>125</v>
      </c>
      <c r="E21" s="3" t="s">
        <v>164</v>
      </c>
      <c r="F21" s="3" t="s">
        <v>126</v>
      </c>
      <c r="G21" s="4">
        <v>1132</v>
      </c>
      <c r="H21" s="4">
        <v>1953</v>
      </c>
      <c r="I21" s="10"/>
    </row>
    <row r="22" spans="3:9" x14ac:dyDescent="0.25">
      <c r="C22" s="4">
        <v>560</v>
      </c>
      <c r="D22" s="3" t="s">
        <v>127</v>
      </c>
      <c r="E22" s="3" t="s">
        <v>164</v>
      </c>
      <c r="F22" s="3" t="s">
        <v>128</v>
      </c>
      <c r="G22" s="4">
        <v>1133</v>
      </c>
      <c r="H22" s="4">
        <v>1953</v>
      </c>
      <c r="I22" s="10"/>
    </row>
    <row r="23" spans="3:9" x14ac:dyDescent="0.25">
      <c r="C23" s="4">
        <v>561</v>
      </c>
      <c r="D23" s="3" t="s">
        <v>129</v>
      </c>
      <c r="E23" s="3" t="s">
        <v>62</v>
      </c>
      <c r="F23" s="3" t="s">
        <v>130</v>
      </c>
      <c r="G23" s="4">
        <v>1052</v>
      </c>
      <c r="H23" s="4">
        <v>1973</v>
      </c>
      <c r="I23" s="10"/>
    </row>
    <row r="24" spans="3:9" x14ac:dyDescent="0.25">
      <c r="C24" s="4">
        <v>562</v>
      </c>
      <c r="D24" s="3" t="s">
        <v>131</v>
      </c>
      <c r="E24" s="3" t="s">
        <v>62</v>
      </c>
      <c r="F24" s="3" t="s">
        <v>132</v>
      </c>
      <c r="G24" s="4">
        <v>1077</v>
      </c>
      <c r="H24" s="4">
        <v>1967</v>
      </c>
      <c r="I24" s="10"/>
    </row>
    <row r="25" spans="3:9" x14ac:dyDescent="0.25">
      <c r="C25" s="4">
        <v>563</v>
      </c>
      <c r="D25" s="3" t="s">
        <v>133</v>
      </c>
      <c r="E25" s="3" t="s">
        <v>296</v>
      </c>
      <c r="F25" s="3" t="s">
        <v>134</v>
      </c>
      <c r="G25" s="4">
        <v>1141</v>
      </c>
      <c r="H25" s="4">
        <v>1951</v>
      </c>
      <c r="I25" s="10"/>
    </row>
    <row r="26" spans="3:9" x14ac:dyDescent="0.25">
      <c r="C26" s="4">
        <v>564</v>
      </c>
      <c r="D26" s="3" t="s">
        <v>135</v>
      </c>
      <c r="E26" s="3" t="s">
        <v>62</v>
      </c>
      <c r="F26" s="3" t="s">
        <v>134</v>
      </c>
      <c r="G26" s="4">
        <v>1141</v>
      </c>
      <c r="H26" s="4">
        <v>1950</v>
      </c>
      <c r="I26" s="10"/>
    </row>
    <row r="27" spans="3:9" x14ac:dyDescent="0.25">
      <c r="C27" s="4">
        <v>565</v>
      </c>
      <c r="D27" s="3" t="s">
        <v>136</v>
      </c>
      <c r="E27" s="3" t="s">
        <v>62</v>
      </c>
      <c r="F27" s="3" t="s">
        <v>137</v>
      </c>
      <c r="G27" s="4">
        <v>1106</v>
      </c>
      <c r="H27" s="4">
        <v>1959</v>
      </c>
      <c r="I27" s="10"/>
    </row>
    <row r="28" spans="3:9" x14ac:dyDescent="0.25">
      <c r="C28" s="4">
        <v>566</v>
      </c>
      <c r="D28" s="3" t="s">
        <v>138</v>
      </c>
      <c r="E28" s="3" t="s">
        <v>62</v>
      </c>
      <c r="F28" s="3" t="s">
        <v>137</v>
      </c>
      <c r="G28" s="4">
        <v>1072</v>
      </c>
      <c r="H28" s="4">
        <v>1968</v>
      </c>
      <c r="I28" s="10"/>
    </row>
    <row r="29" spans="3:9" x14ac:dyDescent="0.25">
      <c r="C29" s="4">
        <v>567</v>
      </c>
      <c r="D29" s="3" t="s">
        <v>139</v>
      </c>
      <c r="E29" s="3" t="s">
        <v>62</v>
      </c>
      <c r="F29" s="3" t="s">
        <v>140</v>
      </c>
      <c r="G29" s="4">
        <v>1027</v>
      </c>
      <c r="H29" s="4">
        <v>1979</v>
      </c>
      <c r="I29" s="10"/>
    </row>
    <row r="30" spans="3:9" x14ac:dyDescent="0.25">
      <c r="C30" s="4">
        <v>568</v>
      </c>
      <c r="D30" s="3" t="s">
        <v>141</v>
      </c>
      <c r="E30" s="3" t="s">
        <v>62</v>
      </c>
      <c r="F30" s="3" t="s">
        <v>142</v>
      </c>
      <c r="G30" s="4">
        <v>1014</v>
      </c>
      <c r="H30" s="4">
        <v>1982</v>
      </c>
      <c r="I30" s="10"/>
    </row>
    <row r="31" spans="3:9" x14ac:dyDescent="0.25">
      <c r="C31" s="4">
        <v>569</v>
      </c>
      <c r="D31" s="3" t="s">
        <v>143</v>
      </c>
      <c r="E31" s="3" t="s">
        <v>65</v>
      </c>
      <c r="F31" s="3" t="s">
        <v>144</v>
      </c>
      <c r="G31" s="4">
        <v>1054</v>
      </c>
      <c r="H31" s="4">
        <v>1972</v>
      </c>
      <c r="I31" s="10"/>
    </row>
    <row r="32" spans="3:9" x14ac:dyDescent="0.25">
      <c r="C32" s="4">
        <v>570</v>
      </c>
      <c r="D32" s="3" t="s">
        <v>145</v>
      </c>
      <c r="E32" s="3" t="s">
        <v>65</v>
      </c>
      <c r="F32" s="3" t="s">
        <v>146</v>
      </c>
      <c r="G32" s="4">
        <v>1131</v>
      </c>
      <c r="H32" s="4">
        <v>1953</v>
      </c>
      <c r="I32" s="10"/>
    </row>
    <row r="33" spans="3:9" x14ac:dyDescent="0.25">
      <c r="C33" s="4">
        <v>571</v>
      </c>
      <c r="D33" s="3" t="s">
        <v>147</v>
      </c>
      <c r="E33" s="3" t="s">
        <v>62</v>
      </c>
      <c r="F33" s="3" t="s">
        <v>148</v>
      </c>
      <c r="G33" s="4">
        <v>1158</v>
      </c>
      <c r="H33" s="4">
        <v>1946</v>
      </c>
      <c r="I33" s="10"/>
    </row>
    <row r="34" spans="3:9" x14ac:dyDescent="0.25">
      <c r="C34" s="4">
        <v>572</v>
      </c>
      <c r="D34" s="3" t="s">
        <v>149</v>
      </c>
      <c r="E34" s="3" t="s">
        <v>62</v>
      </c>
      <c r="F34" s="3" t="s">
        <v>150</v>
      </c>
      <c r="G34" s="4">
        <v>1014</v>
      </c>
      <c r="H34" s="4">
        <v>1982</v>
      </c>
      <c r="I34" s="10"/>
    </row>
    <row r="35" spans="3:9" x14ac:dyDescent="0.25">
      <c r="C35" s="4">
        <v>573</v>
      </c>
      <c r="D35" s="3" t="s">
        <v>151</v>
      </c>
      <c r="E35" s="3" t="s">
        <v>62</v>
      </c>
      <c r="F35" s="3" t="s">
        <v>152</v>
      </c>
      <c r="G35" s="4">
        <v>1118</v>
      </c>
      <c r="H35" s="4">
        <v>1956</v>
      </c>
      <c r="I35" s="10"/>
    </row>
    <row r="36" spans="3:9" x14ac:dyDescent="0.25">
      <c r="C36" s="4">
        <v>574</v>
      </c>
      <c r="D36" s="3" t="s">
        <v>153</v>
      </c>
      <c r="E36" s="3" t="s">
        <v>67</v>
      </c>
      <c r="F36" s="3" t="s">
        <v>154</v>
      </c>
      <c r="G36" s="4">
        <v>1121</v>
      </c>
      <c r="H36" s="4">
        <v>1956</v>
      </c>
      <c r="I36" s="10"/>
    </row>
    <row r="37" spans="3:9" x14ac:dyDescent="0.25">
      <c r="C37" s="4">
        <v>575</v>
      </c>
      <c r="D37" s="3" t="s">
        <v>155</v>
      </c>
      <c r="E37" s="3" t="s">
        <v>62</v>
      </c>
      <c r="F37" s="3" t="s">
        <v>156</v>
      </c>
      <c r="G37" s="4">
        <v>1119</v>
      </c>
      <c r="H37" s="4">
        <v>1956</v>
      </c>
      <c r="I37" s="10"/>
    </row>
    <row r="38" spans="3:9" x14ac:dyDescent="0.25">
      <c r="C38" s="4">
        <v>576</v>
      </c>
      <c r="D38" s="3" t="s">
        <v>157</v>
      </c>
      <c r="E38" s="3" t="s">
        <v>62</v>
      </c>
      <c r="F38" s="3" t="s">
        <v>158</v>
      </c>
      <c r="G38" s="4">
        <v>1096</v>
      </c>
      <c r="H38" s="4">
        <v>1962</v>
      </c>
      <c r="I38" s="10"/>
    </row>
    <row r="39" spans="3:9" x14ac:dyDescent="0.25">
      <c r="C39" s="4">
        <v>577</v>
      </c>
      <c r="D39" s="3" t="s">
        <v>159</v>
      </c>
      <c r="E39" s="3" t="s">
        <v>62</v>
      </c>
      <c r="F39" s="3" t="s">
        <v>160</v>
      </c>
      <c r="G39" s="4">
        <v>1221</v>
      </c>
      <c r="H39" s="4">
        <v>1931</v>
      </c>
      <c r="I39" s="10"/>
    </row>
    <row r="40" spans="3:9" x14ac:dyDescent="0.25">
      <c r="C40" s="4">
        <v>578</v>
      </c>
      <c r="D40" s="3" t="s">
        <v>161</v>
      </c>
      <c r="E40" s="3" t="s">
        <v>62</v>
      </c>
      <c r="F40" s="3" t="s">
        <v>162</v>
      </c>
      <c r="G40" s="4">
        <v>1016</v>
      </c>
      <c r="H40" s="4">
        <v>1982</v>
      </c>
      <c r="I40" s="10"/>
    </row>
    <row r="41" spans="3:9" x14ac:dyDescent="0.25">
      <c r="C41" s="4">
        <v>579</v>
      </c>
      <c r="D41" s="3" t="s">
        <v>163</v>
      </c>
      <c r="E41" s="3" t="s">
        <v>164</v>
      </c>
      <c r="F41" s="3" t="s">
        <v>165</v>
      </c>
      <c r="G41" s="4">
        <v>1013</v>
      </c>
      <c r="H41" s="4">
        <v>1983</v>
      </c>
      <c r="I41" s="10"/>
    </row>
    <row r="42" spans="3:9" x14ac:dyDescent="0.25">
      <c r="C42" s="4">
        <v>580</v>
      </c>
      <c r="D42" s="3" t="s">
        <v>166</v>
      </c>
      <c r="E42" s="3" t="s">
        <v>62</v>
      </c>
      <c r="F42" s="3" t="s">
        <v>167</v>
      </c>
      <c r="G42" s="4">
        <v>1107</v>
      </c>
      <c r="H42" s="4">
        <v>1959</v>
      </c>
      <c r="I42" s="10"/>
    </row>
    <row r="43" spans="3:9" x14ac:dyDescent="0.25">
      <c r="C43" s="4">
        <v>581</v>
      </c>
      <c r="D43" s="3" t="s">
        <v>168</v>
      </c>
      <c r="E43" s="3" t="s">
        <v>62</v>
      </c>
      <c r="F43" s="3" t="s">
        <v>169</v>
      </c>
      <c r="G43" s="4">
        <v>1033</v>
      </c>
      <c r="H43" s="4">
        <v>1978</v>
      </c>
      <c r="I43" s="10"/>
    </row>
    <row r="44" spans="3:9" x14ac:dyDescent="0.25">
      <c r="C44" s="4">
        <v>582</v>
      </c>
      <c r="D44" s="3" t="s">
        <v>170</v>
      </c>
      <c r="E44" s="3" t="s">
        <v>296</v>
      </c>
      <c r="F44" s="3" t="s">
        <v>171</v>
      </c>
      <c r="G44" s="4">
        <v>1024</v>
      </c>
      <c r="H44" s="4">
        <v>1980</v>
      </c>
      <c r="I44" s="10"/>
    </row>
    <row r="45" spans="3:9" x14ac:dyDescent="0.25">
      <c r="C45" s="4">
        <v>583</v>
      </c>
      <c r="D45" s="3" t="s">
        <v>170</v>
      </c>
      <c r="E45" s="3" t="s">
        <v>62</v>
      </c>
      <c r="F45" s="3" t="s">
        <v>172</v>
      </c>
      <c r="G45" s="4">
        <v>1089</v>
      </c>
      <c r="H45" s="4">
        <v>1982</v>
      </c>
      <c r="I45" s="10"/>
    </row>
    <row r="46" spans="3:9" x14ac:dyDescent="0.25">
      <c r="C46" s="4">
        <v>584</v>
      </c>
      <c r="D46" s="3" t="s">
        <v>173</v>
      </c>
      <c r="E46" s="3" t="s">
        <v>62</v>
      </c>
      <c r="F46" s="3" t="s">
        <v>174</v>
      </c>
      <c r="G46" s="4">
        <v>1211</v>
      </c>
      <c r="H46" s="4">
        <v>1980</v>
      </c>
      <c r="I46" s="10"/>
    </row>
    <row r="47" spans="3:9" x14ac:dyDescent="0.25">
      <c r="C47" s="4">
        <v>585</v>
      </c>
      <c r="D47" s="3" t="s">
        <v>175</v>
      </c>
      <c r="E47" s="3" t="s">
        <v>176</v>
      </c>
      <c r="F47" s="3" t="s">
        <v>177</v>
      </c>
      <c r="G47" s="4">
        <v>1211</v>
      </c>
      <c r="H47" s="4">
        <v>1933</v>
      </c>
      <c r="I47" s="10"/>
    </row>
    <row r="48" spans="3:9" x14ac:dyDescent="0.25">
      <c r="C48" s="4">
        <v>586</v>
      </c>
      <c r="D48" s="3" t="s">
        <v>178</v>
      </c>
      <c r="E48" s="3" t="s">
        <v>62</v>
      </c>
      <c r="F48" s="3" t="s">
        <v>179</v>
      </c>
      <c r="G48" s="4">
        <v>1106</v>
      </c>
      <c r="H48" s="4">
        <v>1959</v>
      </c>
      <c r="I48" s="10"/>
    </row>
    <row r="49" spans="3:9" x14ac:dyDescent="0.25">
      <c r="C49" s="4">
        <v>587</v>
      </c>
      <c r="D49" s="3" t="s">
        <v>180</v>
      </c>
      <c r="E49" s="3" t="s">
        <v>62</v>
      </c>
      <c r="F49" s="3" t="s">
        <v>181</v>
      </c>
      <c r="G49" s="4">
        <v>1158</v>
      </c>
      <c r="H49" s="4">
        <v>1946</v>
      </c>
      <c r="I49" s="10"/>
    </row>
    <row r="50" spans="3:9" x14ac:dyDescent="0.25">
      <c r="C50" s="4">
        <v>588</v>
      </c>
      <c r="D50" s="3" t="s">
        <v>182</v>
      </c>
      <c r="E50" s="3" t="s">
        <v>62</v>
      </c>
      <c r="F50" s="3" t="s">
        <v>183</v>
      </c>
      <c r="G50" s="4">
        <v>1149</v>
      </c>
      <c r="H50" s="4">
        <v>1949</v>
      </c>
      <c r="I50" s="10"/>
    </row>
    <row r="51" spans="3:9" x14ac:dyDescent="0.25">
      <c r="C51" s="4">
        <v>589</v>
      </c>
      <c r="D51" s="3" t="s">
        <v>184</v>
      </c>
      <c r="E51" s="3" t="s">
        <v>62</v>
      </c>
      <c r="F51" s="3" t="s">
        <v>185</v>
      </c>
      <c r="G51" s="4">
        <v>1088</v>
      </c>
      <c r="H51" s="4">
        <v>1964</v>
      </c>
      <c r="I51" s="10"/>
    </row>
    <row r="52" spans="3:9" x14ac:dyDescent="0.25">
      <c r="C52" s="4">
        <v>590</v>
      </c>
      <c r="D52" s="3" t="s">
        <v>186</v>
      </c>
      <c r="E52" s="3" t="s">
        <v>67</v>
      </c>
      <c r="F52" s="3" t="s">
        <v>187</v>
      </c>
      <c r="G52" s="4">
        <v>1193</v>
      </c>
      <c r="H52" s="4">
        <v>1938</v>
      </c>
      <c r="I52" s="10"/>
    </row>
    <row r="53" spans="3:9" x14ac:dyDescent="0.25">
      <c r="C53" s="4">
        <v>591</v>
      </c>
      <c r="D53" s="3" t="s">
        <v>188</v>
      </c>
      <c r="E53" s="3" t="s">
        <v>67</v>
      </c>
      <c r="F53" s="3" t="s">
        <v>189</v>
      </c>
      <c r="G53" s="4">
        <v>1145</v>
      </c>
      <c r="H53" s="4">
        <v>1950</v>
      </c>
      <c r="I53" s="10"/>
    </row>
    <row r="54" spans="3:9" x14ac:dyDescent="0.25">
      <c r="C54" s="4">
        <v>592</v>
      </c>
      <c r="D54" s="3" t="s">
        <v>190</v>
      </c>
      <c r="E54" s="3" t="s">
        <v>62</v>
      </c>
      <c r="F54" s="3" t="s">
        <v>191</v>
      </c>
      <c r="G54" s="4">
        <v>1117</v>
      </c>
      <c r="H54" s="4">
        <v>1957</v>
      </c>
      <c r="I54" s="10"/>
    </row>
    <row r="55" spans="3:9" x14ac:dyDescent="0.25">
      <c r="C55" s="4">
        <v>593</v>
      </c>
      <c r="D55" s="3" t="s">
        <v>192</v>
      </c>
      <c r="E55" s="3" t="s">
        <v>296</v>
      </c>
      <c r="F55" s="3" t="s">
        <v>193</v>
      </c>
      <c r="G55" s="4">
        <v>1152</v>
      </c>
      <c r="H55" s="4">
        <v>1948</v>
      </c>
      <c r="I55" s="10"/>
    </row>
    <row r="56" spans="3:9" x14ac:dyDescent="0.25">
      <c r="C56" s="4">
        <v>594</v>
      </c>
      <c r="D56" s="3" t="s">
        <v>194</v>
      </c>
      <c r="E56" s="3" t="s">
        <v>62</v>
      </c>
      <c r="F56" s="3" t="s">
        <v>195</v>
      </c>
      <c r="G56" s="4">
        <v>1033</v>
      </c>
      <c r="H56" s="4">
        <v>1978</v>
      </c>
      <c r="I56" s="10"/>
    </row>
    <row r="57" spans="3:9" x14ac:dyDescent="0.25">
      <c r="C57" s="4">
        <v>595</v>
      </c>
      <c r="D57" s="3" t="s">
        <v>196</v>
      </c>
      <c r="E57" s="3" t="s">
        <v>62</v>
      </c>
      <c r="F57" s="3" t="s">
        <v>197</v>
      </c>
      <c r="G57" s="4">
        <v>1011</v>
      </c>
      <c r="H57" s="4">
        <v>1983</v>
      </c>
      <c r="I57" s="10"/>
    </row>
    <row r="58" spans="3:9" x14ac:dyDescent="0.25">
      <c r="C58" s="4">
        <v>596</v>
      </c>
      <c r="D58" s="3" t="s">
        <v>198</v>
      </c>
      <c r="E58" s="3" t="s">
        <v>62</v>
      </c>
      <c r="F58" s="3" t="s">
        <v>199</v>
      </c>
      <c r="G58" s="4">
        <v>1107</v>
      </c>
      <c r="H58" s="4">
        <v>1959</v>
      </c>
      <c r="I58" s="10"/>
    </row>
    <row r="59" spans="3:9" x14ac:dyDescent="0.25">
      <c r="C59" s="4">
        <v>597</v>
      </c>
      <c r="D59" s="3" t="s">
        <v>200</v>
      </c>
      <c r="E59" s="3" t="s">
        <v>62</v>
      </c>
      <c r="F59" s="3" t="s">
        <v>201</v>
      </c>
      <c r="G59" s="4">
        <v>1138</v>
      </c>
      <c r="H59" s="4">
        <v>1951</v>
      </c>
      <c r="I59" s="10"/>
    </row>
    <row r="60" spans="3:9" x14ac:dyDescent="0.25">
      <c r="C60" s="4">
        <v>598</v>
      </c>
      <c r="D60" s="3" t="s">
        <v>202</v>
      </c>
      <c r="E60" s="3" t="s">
        <v>62</v>
      </c>
      <c r="F60" s="3" t="s">
        <v>203</v>
      </c>
      <c r="G60" s="4">
        <v>1113</v>
      </c>
      <c r="H60" s="4">
        <v>1958</v>
      </c>
      <c r="I60" s="10"/>
    </row>
    <row r="61" spans="3:9" x14ac:dyDescent="0.25">
      <c r="C61" s="4">
        <v>599</v>
      </c>
      <c r="D61" s="3" t="s">
        <v>204</v>
      </c>
      <c r="E61" s="3" t="s">
        <v>296</v>
      </c>
      <c r="F61" s="3" t="s">
        <v>205</v>
      </c>
      <c r="G61" s="4">
        <v>1117</v>
      </c>
      <c r="H61" s="4">
        <v>1957</v>
      </c>
      <c r="I61" s="10"/>
    </row>
    <row r="62" spans="3:9" x14ac:dyDescent="0.25">
      <c r="C62" s="4">
        <v>600</v>
      </c>
      <c r="D62" s="3" t="s">
        <v>206</v>
      </c>
      <c r="E62" s="3" t="s">
        <v>62</v>
      </c>
      <c r="F62" s="3" t="s">
        <v>207</v>
      </c>
      <c r="G62" s="4">
        <v>1074</v>
      </c>
      <c r="H62" s="4">
        <v>1967</v>
      </c>
      <c r="I62" s="10"/>
    </row>
    <row r="63" spans="3:9" x14ac:dyDescent="0.25">
      <c r="C63" s="4">
        <v>601</v>
      </c>
      <c r="D63" s="3" t="s">
        <v>208</v>
      </c>
      <c r="E63" s="3" t="s">
        <v>62</v>
      </c>
      <c r="F63" s="3" t="s">
        <v>209</v>
      </c>
      <c r="G63" s="4">
        <v>1054</v>
      </c>
      <c r="H63" s="4">
        <v>1972</v>
      </c>
      <c r="I63" s="10"/>
    </row>
    <row r="64" spans="3:9" x14ac:dyDescent="0.25">
      <c r="C64" s="4">
        <v>602</v>
      </c>
      <c r="D64" s="3" t="s">
        <v>210</v>
      </c>
      <c r="E64" s="3" t="s">
        <v>62</v>
      </c>
      <c r="F64" s="3" t="s">
        <v>209</v>
      </c>
      <c r="G64" s="4">
        <v>1162</v>
      </c>
      <c r="H64" s="4">
        <v>1945</v>
      </c>
      <c r="I64" s="10"/>
    </row>
    <row r="65" spans="3:9" x14ac:dyDescent="0.25">
      <c r="C65" s="4">
        <v>603</v>
      </c>
      <c r="D65" s="3" t="s">
        <v>211</v>
      </c>
      <c r="E65" s="3" t="s">
        <v>164</v>
      </c>
      <c r="F65" s="3" t="s">
        <v>212</v>
      </c>
      <c r="G65" s="4">
        <v>1054</v>
      </c>
      <c r="H65" s="4">
        <v>1966</v>
      </c>
      <c r="I65" s="10"/>
    </row>
    <row r="66" spans="3:9" x14ac:dyDescent="0.25">
      <c r="C66" s="4">
        <v>604</v>
      </c>
      <c r="D66" s="3" t="s">
        <v>213</v>
      </c>
      <c r="E66" s="3" t="s">
        <v>62</v>
      </c>
      <c r="F66" s="3" t="s">
        <v>214</v>
      </c>
      <c r="G66" s="4">
        <v>1145</v>
      </c>
      <c r="H66" s="4">
        <v>1950</v>
      </c>
      <c r="I66" s="10"/>
    </row>
    <row r="67" spans="3:9" x14ac:dyDescent="0.25">
      <c r="C67" s="4">
        <v>605</v>
      </c>
      <c r="D67" s="3" t="s">
        <v>215</v>
      </c>
      <c r="E67" s="3" t="s">
        <v>62</v>
      </c>
      <c r="F67" s="3" t="s">
        <v>216</v>
      </c>
      <c r="G67" s="4">
        <v>1113</v>
      </c>
      <c r="H67" s="4">
        <v>1958</v>
      </c>
      <c r="I67" s="10"/>
    </row>
    <row r="68" spans="3:9" x14ac:dyDescent="0.25">
      <c r="C68" s="4">
        <v>606</v>
      </c>
      <c r="D68" s="3" t="s">
        <v>217</v>
      </c>
      <c r="E68" s="3" t="s">
        <v>62</v>
      </c>
      <c r="F68" s="3" t="s">
        <v>218</v>
      </c>
      <c r="G68" s="4">
        <v>1113</v>
      </c>
      <c r="H68" s="4">
        <v>1958</v>
      </c>
      <c r="I68" s="10"/>
    </row>
    <row r="69" spans="3:9" x14ac:dyDescent="0.25">
      <c r="C69" s="4">
        <v>607</v>
      </c>
      <c r="D69" s="3" t="s">
        <v>219</v>
      </c>
      <c r="E69" s="3" t="s">
        <v>62</v>
      </c>
      <c r="F69" s="3" t="s">
        <v>220</v>
      </c>
      <c r="G69" s="4">
        <v>1074</v>
      </c>
      <c r="H69" s="4">
        <v>1967</v>
      </c>
      <c r="I69" s="10"/>
    </row>
    <row r="70" spans="3:9" x14ac:dyDescent="0.25">
      <c r="C70" s="4">
        <v>608</v>
      </c>
      <c r="D70" s="3" t="s">
        <v>221</v>
      </c>
      <c r="E70" s="3" t="s">
        <v>62</v>
      </c>
      <c r="F70" s="3" t="s">
        <v>222</v>
      </c>
      <c r="G70" s="4">
        <v>1101</v>
      </c>
      <c r="H70" s="4">
        <v>1961</v>
      </c>
      <c r="I70" s="10"/>
    </row>
    <row r="71" spans="3:9" x14ac:dyDescent="0.25">
      <c r="C71" s="4">
        <v>609</v>
      </c>
      <c r="D71" s="3" t="s">
        <v>223</v>
      </c>
      <c r="E71" s="3" t="s">
        <v>62</v>
      </c>
      <c r="F71" s="3" t="s">
        <v>224</v>
      </c>
      <c r="G71" s="4">
        <v>1051</v>
      </c>
      <c r="H71" s="4">
        <v>1973</v>
      </c>
      <c r="I71" s="10"/>
    </row>
    <row r="72" spans="3:9" x14ac:dyDescent="0.25">
      <c r="C72" s="4">
        <v>610</v>
      </c>
      <c r="D72" s="3" t="s">
        <v>225</v>
      </c>
      <c r="E72" s="3" t="s">
        <v>62</v>
      </c>
      <c r="F72" s="3" t="s">
        <v>226</v>
      </c>
      <c r="G72" s="4">
        <v>1062</v>
      </c>
      <c r="H72" s="4">
        <v>1970</v>
      </c>
      <c r="I72" s="10"/>
    </row>
    <row r="73" spans="3:9" x14ac:dyDescent="0.25">
      <c r="C73" s="4">
        <v>611</v>
      </c>
      <c r="D73" s="3" t="s">
        <v>227</v>
      </c>
      <c r="E73" s="3" t="s">
        <v>62</v>
      </c>
      <c r="F73" s="3" t="s">
        <v>228</v>
      </c>
      <c r="G73" s="4">
        <v>1051</v>
      </c>
      <c r="H73" s="4">
        <v>1973</v>
      </c>
      <c r="I73" s="10"/>
    </row>
    <row r="74" spans="3:9" x14ac:dyDescent="0.25">
      <c r="C74" s="4">
        <v>612</v>
      </c>
      <c r="D74" s="3" t="s">
        <v>229</v>
      </c>
      <c r="E74" s="3" t="s">
        <v>62</v>
      </c>
      <c r="F74" s="3" t="s">
        <v>230</v>
      </c>
      <c r="G74" s="4">
        <v>1052</v>
      </c>
      <c r="H74" s="4">
        <v>1973</v>
      </c>
      <c r="I74" s="10"/>
    </row>
    <row r="75" spans="3:9" x14ac:dyDescent="0.25">
      <c r="C75" s="4">
        <v>613</v>
      </c>
      <c r="D75" s="3" t="s">
        <v>231</v>
      </c>
      <c r="E75" s="3" t="s">
        <v>164</v>
      </c>
      <c r="F75" s="3" t="s">
        <v>232</v>
      </c>
      <c r="G75" s="4">
        <v>1181</v>
      </c>
      <c r="H75" s="4">
        <v>1941</v>
      </c>
      <c r="I75" s="10"/>
    </row>
    <row r="76" spans="3:9" x14ac:dyDescent="0.25">
      <c r="C76" s="4">
        <v>614</v>
      </c>
      <c r="D76" s="3" t="s">
        <v>233</v>
      </c>
      <c r="E76" s="3" t="s">
        <v>164</v>
      </c>
      <c r="F76" s="3" t="s">
        <v>234</v>
      </c>
      <c r="G76" s="4">
        <v>1011</v>
      </c>
      <c r="H76" s="4">
        <v>1983</v>
      </c>
      <c r="I76" s="10"/>
    </row>
    <row r="77" spans="3:9" x14ac:dyDescent="0.25">
      <c r="C77" s="4">
        <v>615</v>
      </c>
      <c r="D77" s="3" t="s">
        <v>235</v>
      </c>
      <c r="E77" s="3" t="s">
        <v>62</v>
      </c>
      <c r="F77" s="3" t="s">
        <v>236</v>
      </c>
      <c r="G77" s="4">
        <v>1082</v>
      </c>
      <c r="H77" s="4">
        <v>1965</v>
      </c>
      <c r="I77" s="10"/>
    </row>
    <row r="78" spans="3:9" x14ac:dyDescent="0.25">
      <c r="C78" s="4">
        <v>616</v>
      </c>
      <c r="D78" s="3" t="s">
        <v>237</v>
      </c>
      <c r="E78" s="3" t="s">
        <v>62</v>
      </c>
      <c r="F78" s="3" t="s">
        <v>238</v>
      </c>
      <c r="G78" s="4">
        <v>1134</v>
      </c>
      <c r="H78" s="4">
        <v>1952</v>
      </c>
      <c r="I78" s="10"/>
    </row>
    <row r="79" spans="3:9" x14ac:dyDescent="0.25">
      <c r="C79" s="4">
        <v>617</v>
      </c>
      <c r="D79" s="3" t="s">
        <v>239</v>
      </c>
      <c r="E79" s="3" t="s">
        <v>62</v>
      </c>
      <c r="F79" s="3" t="s">
        <v>240</v>
      </c>
      <c r="G79" s="4">
        <v>1087</v>
      </c>
      <c r="H79" s="4">
        <v>1964</v>
      </c>
      <c r="I79" s="10"/>
    </row>
    <row r="80" spans="3:9" x14ac:dyDescent="0.25">
      <c r="C80" s="4">
        <v>618</v>
      </c>
      <c r="D80" s="3" t="s">
        <v>241</v>
      </c>
      <c r="E80" s="3" t="s">
        <v>242</v>
      </c>
      <c r="F80" s="3" t="s">
        <v>243</v>
      </c>
      <c r="G80" s="4">
        <v>1088</v>
      </c>
      <c r="H80" s="4">
        <v>1964</v>
      </c>
      <c r="I80" s="10"/>
    </row>
    <row r="81" spans="3:9" x14ac:dyDescent="0.25">
      <c r="C81" s="4">
        <v>619</v>
      </c>
      <c r="D81" s="3" t="s">
        <v>244</v>
      </c>
      <c r="E81" s="3" t="s">
        <v>242</v>
      </c>
      <c r="F81" s="3" t="s">
        <v>245</v>
      </c>
      <c r="G81" s="4">
        <v>1075</v>
      </c>
      <c r="H81" s="4">
        <v>1967</v>
      </c>
      <c r="I81" s="10"/>
    </row>
    <row r="82" spans="3:9" x14ac:dyDescent="0.25">
      <c r="C82" s="4">
        <v>620</v>
      </c>
      <c r="D82" s="3" t="s">
        <v>246</v>
      </c>
      <c r="E82" s="3" t="s">
        <v>62</v>
      </c>
      <c r="F82" s="3" t="s">
        <v>247</v>
      </c>
      <c r="G82" s="4">
        <v>1103</v>
      </c>
      <c r="H82" s="4">
        <v>1960</v>
      </c>
      <c r="I82" s="10"/>
    </row>
    <row r="83" spans="3:9" x14ac:dyDescent="0.25">
      <c r="C83" s="4">
        <v>621</v>
      </c>
      <c r="D83" s="3" t="s">
        <v>248</v>
      </c>
      <c r="E83" s="3" t="s">
        <v>62</v>
      </c>
      <c r="F83" s="3" t="s">
        <v>249</v>
      </c>
      <c r="G83" s="4">
        <v>1225</v>
      </c>
      <c r="H83" s="4">
        <v>1930</v>
      </c>
      <c r="I83" s="10"/>
    </row>
    <row r="84" spans="3:9" x14ac:dyDescent="0.25">
      <c r="C84" s="4">
        <v>622</v>
      </c>
      <c r="D84" s="3" t="s">
        <v>250</v>
      </c>
      <c r="E84" s="3" t="s">
        <v>62</v>
      </c>
      <c r="F84" s="3" t="s">
        <v>251</v>
      </c>
      <c r="G84" s="4">
        <v>1051</v>
      </c>
      <c r="H84" s="4">
        <v>1973</v>
      </c>
      <c r="I84" s="10"/>
    </row>
    <row r="85" spans="3:9" x14ac:dyDescent="0.25">
      <c r="C85" s="4">
        <v>623</v>
      </c>
      <c r="D85" s="3" t="s">
        <v>252</v>
      </c>
      <c r="E85" s="3" t="s">
        <v>164</v>
      </c>
      <c r="F85" s="3" t="s">
        <v>253</v>
      </c>
      <c r="G85" s="4">
        <v>1222</v>
      </c>
      <c r="H85" s="4">
        <v>1930</v>
      </c>
      <c r="I85" s="10"/>
    </row>
    <row r="86" spans="3:9" x14ac:dyDescent="0.25">
      <c r="C86" s="4">
        <v>624</v>
      </c>
      <c r="D86" s="3" t="s">
        <v>254</v>
      </c>
      <c r="E86" s="3" t="s">
        <v>164</v>
      </c>
      <c r="F86" s="3" t="s">
        <v>255</v>
      </c>
      <c r="G86" s="4">
        <v>1091</v>
      </c>
      <c r="H86" s="4">
        <v>1963</v>
      </c>
      <c r="I86" s="10"/>
    </row>
    <row r="87" spans="3:9" x14ac:dyDescent="0.25">
      <c r="C87" s="4">
        <v>625</v>
      </c>
      <c r="D87" s="3" t="s">
        <v>256</v>
      </c>
      <c r="E87" s="3" t="s">
        <v>164</v>
      </c>
      <c r="F87" s="3" t="s">
        <v>257</v>
      </c>
      <c r="G87" s="4">
        <v>1184</v>
      </c>
      <c r="H87" s="4">
        <v>1940</v>
      </c>
      <c r="I87" s="10"/>
    </row>
    <row r="88" spans="3:9" x14ac:dyDescent="0.25">
      <c r="C88" s="4">
        <v>626</v>
      </c>
      <c r="D88" s="3" t="s">
        <v>258</v>
      </c>
      <c r="E88" s="3" t="s">
        <v>62</v>
      </c>
      <c r="F88" s="3" t="s">
        <v>259</v>
      </c>
      <c r="G88" s="4">
        <v>1134</v>
      </c>
      <c r="H88" s="4">
        <v>1952</v>
      </c>
      <c r="I88" s="10"/>
    </row>
    <row r="89" spans="3:9" x14ac:dyDescent="0.25">
      <c r="C89" s="4">
        <v>627</v>
      </c>
      <c r="D89" s="3" t="s">
        <v>260</v>
      </c>
      <c r="E89" s="3" t="s">
        <v>62</v>
      </c>
      <c r="F89" s="3" t="s">
        <v>261</v>
      </c>
      <c r="G89" s="4">
        <v>1115</v>
      </c>
      <c r="H89" s="4">
        <v>1957</v>
      </c>
      <c r="I89" s="10"/>
    </row>
    <row r="90" spans="3:9" x14ac:dyDescent="0.25">
      <c r="C90" s="4">
        <v>628</v>
      </c>
      <c r="D90" s="3" t="s">
        <v>262</v>
      </c>
      <c r="E90" s="3" t="s">
        <v>62</v>
      </c>
      <c r="F90" s="3" t="s">
        <v>263</v>
      </c>
      <c r="G90" s="4">
        <v>1142</v>
      </c>
      <c r="H90" s="4">
        <v>1950</v>
      </c>
      <c r="I90" s="10"/>
    </row>
    <row r="91" spans="3:9" x14ac:dyDescent="0.25">
      <c r="C91" s="4">
        <v>629</v>
      </c>
      <c r="D91" s="3" t="s">
        <v>264</v>
      </c>
      <c r="E91" s="3" t="s">
        <v>62</v>
      </c>
      <c r="F91" s="3" t="s">
        <v>265</v>
      </c>
      <c r="G91" s="4">
        <v>1012</v>
      </c>
      <c r="H91" s="4">
        <v>1983</v>
      </c>
      <c r="I91" s="10"/>
    </row>
    <row r="92" spans="3:9" x14ac:dyDescent="0.25">
      <c r="C92" s="4">
        <v>630</v>
      </c>
      <c r="D92" s="3" t="s">
        <v>266</v>
      </c>
      <c r="E92" s="3" t="s">
        <v>62</v>
      </c>
      <c r="F92" s="3" t="s">
        <v>116</v>
      </c>
      <c r="G92" s="4">
        <v>1055</v>
      </c>
      <c r="H92" s="4">
        <v>1972</v>
      </c>
      <c r="I92" s="10"/>
    </row>
    <row r="93" spans="3:9" x14ac:dyDescent="0.25">
      <c r="C93" s="4">
        <v>631</v>
      </c>
      <c r="D93" s="3" t="s">
        <v>267</v>
      </c>
      <c r="E93" s="3" t="s">
        <v>62</v>
      </c>
      <c r="F93" s="3" t="s">
        <v>268</v>
      </c>
      <c r="G93" s="4">
        <v>1147</v>
      </c>
      <c r="H93" s="4">
        <v>1949</v>
      </c>
      <c r="I93" s="10"/>
    </row>
    <row r="94" spans="3:9" x14ac:dyDescent="0.25">
      <c r="C94" s="4">
        <v>632</v>
      </c>
      <c r="D94" s="3" t="s">
        <v>269</v>
      </c>
      <c r="E94" s="3" t="s">
        <v>62</v>
      </c>
      <c r="F94" s="3" t="s">
        <v>270</v>
      </c>
      <c r="G94" s="4">
        <v>1142</v>
      </c>
      <c r="H94" s="4">
        <v>1950</v>
      </c>
      <c r="I94" s="10"/>
    </row>
    <row r="95" spans="3:9" x14ac:dyDescent="0.25">
      <c r="C95" s="4">
        <v>633</v>
      </c>
      <c r="D95" s="3" t="s">
        <v>271</v>
      </c>
      <c r="E95" s="3" t="s">
        <v>62</v>
      </c>
      <c r="F95" s="3" t="s">
        <v>272</v>
      </c>
      <c r="G95" s="4">
        <v>1027</v>
      </c>
      <c r="H95" s="4">
        <v>1979</v>
      </c>
      <c r="I95" s="10"/>
    </row>
    <row r="96" spans="3:9" x14ac:dyDescent="0.25">
      <c r="C96" s="4">
        <v>634</v>
      </c>
      <c r="D96" s="3" t="s">
        <v>273</v>
      </c>
      <c r="E96" s="3" t="s">
        <v>62</v>
      </c>
      <c r="F96" s="3" t="s">
        <v>274</v>
      </c>
      <c r="G96" s="4">
        <v>1106</v>
      </c>
      <c r="H96" s="4">
        <v>1959</v>
      </c>
      <c r="I96" s="10"/>
    </row>
    <row r="97" spans="3:9" x14ac:dyDescent="0.25">
      <c r="C97" s="4">
        <v>635</v>
      </c>
      <c r="D97" s="3" t="s">
        <v>275</v>
      </c>
      <c r="E97" s="3" t="s">
        <v>62</v>
      </c>
      <c r="F97" s="3" t="s">
        <v>276</v>
      </c>
      <c r="G97" s="4">
        <v>1138</v>
      </c>
      <c r="H97" s="4">
        <v>1951</v>
      </c>
      <c r="I97" s="10"/>
    </row>
    <row r="98" spans="3:9" x14ac:dyDescent="0.25">
      <c r="C98" s="4">
        <v>636</v>
      </c>
      <c r="D98" s="3" t="s">
        <v>277</v>
      </c>
      <c r="E98" s="3" t="s">
        <v>62</v>
      </c>
      <c r="F98" s="3" t="s">
        <v>278</v>
      </c>
      <c r="G98" s="4">
        <v>1036</v>
      </c>
      <c r="H98" s="4">
        <v>1977</v>
      </c>
      <c r="I98" s="10"/>
    </row>
    <row r="99" spans="3:9" x14ac:dyDescent="0.25">
      <c r="C99" s="4">
        <v>637</v>
      </c>
      <c r="D99" s="3" t="s">
        <v>279</v>
      </c>
      <c r="E99" s="3" t="s">
        <v>62</v>
      </c>
      <c r="F99" s="3" t="s">
        <v>280</v>
      </c>
      <c r="G99" s="4">
        <v>1143</v>
      </c>
      <c r="H99" s="4">
        <v>1950</v>
      </c>
      <c r="I99" s="10"/>
    </row>
    <row r="100" spans="3:9" x14ac:dyDescent="0.25">
      <c r="C100" s="4">
        <v>638</v>
      </c>
      <c r="D100" s="3" t="s">
        <v>281</v>
      </c>
      <c r="E100" s="3" t="s">
        <v>62</v>
      </c>
      <c r="F100" s="3" t="s">
        <v>282</v>
      </c>
      <c r="G100" s="4">
        <v>1102</v>
      </c>
      <c r="H100" s="4">
        <v>1960</v>
      </c>
      <c r="I100" s="10"/>
    </row>
    <row r="101" spans="3:9" x14ac:dyDescent="0.25">
      <c r="C101" s="4">
        <v>639</v>
      </c>
      <c r="D101" s="3" t="s">
        <v>283</v>
      </c>
      <c r="E101" s="3" t="s">
        <v>62</v>
      </c>
      <c r="F101" s="3" t="s">
        <v>284</v>
      </c>
      <c r="G101" s="4">
        <v>1065</v>
      </c>
      <c r="H101" s="4">
        <v>1970</v>
      </c>
      <c r="I101" s="10"/>
    </row>
    <row r="102" spans="3:9" x14ac:dyDescent="0.25">
      <c r="C102" s="4">
        <v>640</v>
      </c>
      <c r="D102" s="3" t="s">
        <v>285</v>
      </c>
      <c r="E102" s="3" t="s">
        <v>62</v>
      </c>
      <c r="F102" s="3" t="s">
        <v>286</v>
      </c>
      <c r="G102" s="4">
        <v>1113</v>
      </c>
      <c r="H102" s="4">
        <v>1958</v>
      </c>
      <c r="I102" s="10"/>
    </row>
    <row r="103" spans="3:9" x14ac:dyDescent="0.25">
      <c r="C103" s="4">
        <v>641</v>
      </c>
      <c r="D103" s="3" t="s">
        <v>287</v>
      </c>
      <c r="E103" s="3" t="s">
        <v>62</v>
      </c>
      <c r="F103" s="3" t="s">
        <v>288</v>
      </c>
      <c r="G103" s="4">
        <v>1204</v>
      </c>
      <c r="H103" s="4">
        <v>1935</v>
      </c>
      <c r="I103" s="10"/>
    </row>
    <row r="104" spans="3:9" x14ac:dyDescent="0.25">
      <c r="C104" s="4">
        <v>642</v>
      </c>
      <c r="D104" s="3" t="s">
        <v>289</v>
      </c>
      <c r="E104" s="3" t="s">
        <v>62</v>
      </c>
      <c r="F104" s="3" t="s">
        <v>290</v>
      </c>
      <c r="G104" s="4">
        <v>1051</v>
      </c>
      <c r="H104" s="4">
        <v>1973</v>
      </c>
      <c r="I104" s="10"/>
    </row>
  </sheetData>
  <mergeCells count="2">
    <mergeCell ref="B2:I2"/>
    <mergeCell ref="B3:L3"/>
  </mergeCells>
  <conditionalFormatting sqref="M3:M6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8"/>
  <sheetViews>
    <sheetView workbookViewId="0">
      <selection activeCell="B4" sqref="B4:B7"/>
    </sheetView>
  </sheetViews>
  <sheetFormatPr defaultRowHeight="15" x14ac:dyDescent="0.25"/>
  <cols>
    <col min="2" max="2" width="11.28515625" bestFit="1" customWidth="1"/>
  </cols>
  <sheetData>
    <row r="4" spans="2:3" x14ac:dyDescent="0.25">
      <c r="B4" t="s">
        <v>1</v>
      </c>
      <c r="C4" t="s">
        <v>0</v>
      </c>
    </row>
    <row r="5" spans="2:3" x14ac:dyDescent="0.25">
      <c r="B5" t="s">
        <v>3</v>
      </c>
      <c r="C5" t="s">
        <v>2</v>
      </c>
    </row>
    <row r="6" spans="2:3" x14ac:dyDescent="0.25">
      <c r="B6" t="s">
        <v>4</v>
      </c>
      <c r="C6" t="s">
        <v>6</v>
      </c>
    </row>
    <row r="7" spans="2:3" x14ac:dyDescent="0.25">
      <c r="B7" t="s">
        <v>5</v>
      </c>
      <c r="C7" t="s">
        <v>7</v>
      </c>
    </row>
    <row r="11" spans="2:3" x14ac:dyDescent="0.25">
      <c r="B11" t="s">
        <v>3</v>
      </c>
    </row>
    <row r="12" spans="2:3" x14ac:dyDescent="0.25">
      <c r="B12" t="s">
        <v>5</v>
      </c>
    </row>
    <row r="13" spans="2:3" x14ac:dyDescent="0.25">
      <c r="B13" t="s">
        <v>1</v>
      </c>
    </row>
    <row r="14" spans="2:3" x14ac:dyDescent="0.25">
      <c r="B14" t="s">
        <v>13</v>
      </c>
    </row>
    <row r="15" spans="2:3" x14ac:dyDescent="0.25">
      <c r="B15" t="s">
        <v>15</v>
      </c>
    </row>
    <row r="16" spans="2:3" x14ac:dyDescent="0.25">
      <c r="B16" t="s">
        <v>14</v>
      </c>
    </row>
    <row r="17" spans="2:2" x14ac:dyDescent="0.25">
      <c r="B17" t="s">
        <v>12</v>
      </c>
    </row>
    <row r="18" spans="2:2" x14ac:dyDescent="0.25">
      <c r="B18" t="s">
        <v>4</v>
      </c>
    </row>
  </sheetData>
  <sortState ref="B11:B18">
    <sortCondition ref="B11"/>
  </sortState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3"/>
  <sheetViews>
    <sheetView topLeftCell="B1" workbookViewId="0">
      <selection activeCell="Q4" sqref="Q4"/>
    </sheetView>
  </sheetViews>
  <sheetFormatPr defaultRowHeight="15" x14ac:dyDescent="0.25"/>
  <sheetData>
    <row r="3" spans="2:19" x14ac:dyDescent="0.25">
      <c r="B3">
        <f>Függvények!M5</f>
        <v>0</v>
      </c>
      <c r="C3" t="s">
        <v>1</v>
      </c>
      <c r="D3">
        <f>IF(Függvények!M5=szamolas!C3,1,0)</f>
        <v>0</v>
      </c>
      <c r="F3">
        <v>6229000</v>
      </c>
      <c r="G3">
        <f>'F1'!F27</f>
        <v>0</v>
      </c>
      <c r="H3">
        <f>IF('F1'!F27="",0,IF(szamolas!F3=szamolas!G3,1,0))</f>
        <v>0</v>
      </c>
      <c r="J3">
        <v>1117</v>
      </c>
      <c r="K3" t="s">
        <v>63</v>
      </c>
      <c r="L3">
        <f>'F2'!J3</f>
        <v>1117</v>
      </c>
      <c r="M3">
        <f>'F2'!K3</f>
        <v>0</v>
      </c>
      <c r="N3" s="27">
        <f>IF('F2'!K3="",0,IF(szamolas!K3=szamolas!M3,1,0))</f>
        <v>0</v>
      </c>
      <c r="Q3">
        <f ca="1">YEAR(TODAY())-1964</f>
        <v>53</v>
      </c>
      <c r="R3">
        <f>'F4'!I11</f>
        <v>0</v>
      </c>
      <c r="S3">
        <f>IF('F4'!I11="",0,IF(szamolas!Q3=szamolas!R3,1,0))</f>
        <v>0</v>
      </c>
    </row>
    <row r="4" spans="2:19" x14ac:dyDescent="0.25">
      <c r="B4">
        <f>Függvények!M6</f>
        <v>0</v>
      </c>
      <c r="C4" t="s">
        <v>3</v>
      </c>
      <c r="D4">
        <f>IF(Függvények!M6=szamolas!C4,1,0)</f>
        <v>0</v>
      </c>
      <c r="F4">
        <v>1936000</v>
      </c>
      <c r="G4">
        <f>'F1'!L26</f>
        <v>0</v>
      </c>
      <c r="H4">
        <f>IF('F1'!L26="",0,IF(szamolas!F4=szamolas!G4,1,0))</f>
        <v>0</v>
      </c>
      <c r="J4">
        <v>5</v>
      </c>
      <c r="L4">
        <f>'F2'!J4</f>
        <v>0</v>
      </c>
      <c r="N4" s="28">
        <f>IF('F2'!J4="",0,IF(szamolas!J4=szamolas!L4,1,0))</f>
        <v>0</v>
      </c>
      <c r="Q4">
        <v>23</v>
      </c>
      <c r="R4">
        <f>'F4'!K4</f>
        <v>0</v>
      </c>
      <c r="S4">
        <f>IF('F4'!K4="",0,IF(szamolas!Q4=szamolas!R4,1,0))</f>
        <v>0</v>
      </c>
    </row>
    <row r="5" spans="2:19" x14ac:dyDescent="0.25">
      <c r="B5">
        <f>Függvények!M7</f>
        <v>0</v>
      </c>
      <c r="C5" t="s">
        <v>4</v>
      </c>
      <c r="D5">
        <f>IF(Függvények!M7=szamolas!C5,1,0)</f>
        <v>0</v>
      </c>
      <c r="J5">
        <v>60</v>
      </c>
      <c r="K5" t="s">
        <v>65</v>
      </c>
      <c r="L5">
        <f>'F2'!J5</f>
        <v>0</v>
      </c>
      <c r="M5">
        <f>'F2'!K5</f>
        <v>0</v>
      </c>
      <c r="N5" s="28">
        <f>IF('F2'!K5="",0,IF(szamolas!K5=szamolas!M5,1,0))</f>
        <v>0</v>
      </c>
      <c r="Q5">
        <v>5</v>
      </c>
      <c r="R5">
        <f>'F4'!K5</f>
        <v>0</v>
      </c>
      <c r="S5">
        <f>IF('F4'!K5="",0,IF(szamolas!Q5=szamolas!R5,1,0))</f>
        <v>0</v>
      </c>
    </row>
    <row r="6" spans="2:19" x14ac:dyDescent="0.25">
      <c r="B6">
        <f>Függvények!M8</f>
        <v>0</v>
      </c>
      <c r="C6" t="s">
        <v>5</v>
      </c>
      <c r="D6">
        <f>IF(Függvények!M8=szamolas!C6,1,0)</f>
        <v>0</v>
      </c>
      <c r="F6">
        <v>0.15588376946540375</v>
      </c>
      <c r="G6" s="13">
        <f>'F1'!G15</f>
        <v>0</v>
      </c>
      <c r="H6">
        <f>IF('F1'!G15="",0,IF(szamolas!F6=szamolas!G6,1,0))</f>
        <v>0</v>
      </c>
      <c r="J6">
        <v>23</v>
      </c>
      <c r="L6">
        <f>'F2'!J6</f>
        <v>0</v>
      </c>
      <c r="N6" s="28">
        <f>IF('F2'!J6="",0,IF(szamolas!J6=szamolas!L6,1,0))</f>
        <v>0</v>
      </c>
      <c r="Q6" t="s">
        <v>248</v>
      </c>
      <c r="R6">
        <f>'F4'!K6</f>
        <v>0</v>
      </c>
      <c r="S6">
        <f>IF('F4'!K6="",0,IF(szamolas!Q6=szamolas!R6,1,0))</f>
        <v>0</v>
      </c>
    </row>
    <row r="7" spans="2:19" x14ac:dyDescent="0.25">
      <c r="F7">
        <v>0.10144927536231885</v>
      </c>
      <c r="G7" s="13">
        <f>'F1'!K26</f>
        <v>0</v>
      </c>
      <c r="H7">
        <f>IF('F1'!K26="",0,IF(szamolas!F7=szamolas!G7,1,0))</f>
        <v>0</v>
      </c>
      <c r="J7">
        <v>15</v>
      </c>
      <c r="L7">
        <f>'F2'!J7</f>
        <v>0</v>
      </c>
      <c r="N7" s="28">
        <f>IF('F2'!J7="",0,IF(szamolas!J7=szamolas!L7,1,0))</f>
        <v>0</v>
      </c>
      <c r="O7">
        <v>12</v>
      </c>
    </row>
    <row r="8" spans="2:19" x14ac:dyDescent="0.25">
      <c r="J8">
        <v>15</v>
      </c>
      <c r="K8">
        <v>3.3</v>
      </c>
      <c r="L8">
        <f>'F2'!J8</f>
        <v>0</v>
      </c>
      <c r="M8">
        <f>'F2'!K8</f>
        <v>0</v>
      </c>
      <c r="N8" s="29">
        <f>IF('F2'!K8="",0,IF(szamolas!K8=szamolas!M8,1,0))</f>
        <v>0</v>
      </c>
      <c r="O8" s="20">
        <f>SUM(N3:N8)*2</f>
        <v>0</v>
      </c>
      <c r="R8">
        <v>8</v>
      </c>
      <c r="S8" s="20">
        <f>SUM(S3:S6)</f>
        <v>0</v>
      </c>
    </row>
    <row r="9" spans="2:19" x14ac:dyDescent="0.25">
      <c r="C9">
        <v>4</v>
      </c>
      <c r="D9" s="20">
        <f>SUM(D3:D6)</f>
        <v>0</v>
      </c>
      <c r="F9">
        <v>519083.33333333331</v>
      </c>
      <c r="G9">
        <f>'F1'!F28</f>
        <v>0</v>
      </c>
      <c r="H9">
        <f>IF('F1'!F28="",0,IF(szamolas!F9=szamolas!G9,1,0))</f>
        <v>0</v>
      </c>
      <c r="K9">
        <v>36</v>
      </c>
      <c r="M9">
        <f>'F3'!D14</f>
        <v>0</v>
      </c>
      <c r="N9" s="21"/>
      <c r="O9" s="22">
        <f>IF('F3'!D14="",0,IF(szamolas!K9=szamolas!M9,1,0))</f>
        <v>0</v>
      </c>
    </row>
    <row r="10" spans="2:19" x14ac:dyDescent="0.25">
      <c r="F10">
        <v>1524416.6666666667</v>
      </c>
      <c r="G10">
        <f>'F1'!L28</f>
        <v>0</v>
      </c>
      <c r="H10">
        <f>IF('F1'!L28="",0,IF(szamolas!F10=szamolas!G10,1,0))</f>
        <v>0</v>
      </c>
      <c r="K10">
        <v>1344000</v>
      </c>
      <c r="M10">
        <f>'F3'!D16</f>
        <v>0</v>
      </c>
      <c r="N10" s="23"/>
      <c r="O10" s="24">
        <f>IF('F3'!D16="",0,IF(szamolas!K10=szamolas!M10,1,0))</f>
        <v>0</v>
      </c>
    </row>
    <row r="11" spans="2:19" x14ac:dyDescent="0.25">
      <c r="J11" t="s">
        <v>83</v>
      </c>
      <c r="K11">
        <v>36</v>
      </c>
      <c r="L11" t="str">
        <f>'F3'!E5</f>
        <v>Mosógép</v>
      </c>
      <c r="M11">
        <f>'F3'!F5</f>
        <v>0</v>
      </c>
      <c r="N11" s="23"/>
      <c r="O11" s="24">
        <f>IF('F3'!F5="",0,IF(szamolas!K11=szamolas!M11,1,0))</f>
        <v>0</v>
      </c>
    </row>
    <row r="12" spans="2:19" x14ac:dyDescent="0.25">
      <c r="F12">
        <v>202000</v>
      </c>
      <c r="G12">
        <f>'F1'!F29</f>
        <v>0</v>
      </c>
      <c r="H12">
        <f>IF('F1'!F29="",0,IF(szamolas!F12=szamolas!G12,1,))</f>
        <v>0</v>
      </c>
      <c r="J12" t="s">
        <v>82</v>
      </c>
      <c r="K12">
        <v>319000</v>
      </c>
      <c r="L12" t="str">
        <f>'F3'!E6</f>
        <v>CD lejátszó</v>
      </c>
      <c r="M12">
        <v>319000</v>
      </c>
      <c r="N12" s="23"/>
      <c r="O12" s="24">
        <f>IF('F3'!F6="",0,IF(szamolas!K12=szamolas!M12,1,0))</f>
        <v>0</v>
      </c>
      <c r="R12">
        <f>SUM(C9,G23,O7,N15,R8)</f>
        <v>66</v>
      </c>
      <c r="S12">
        <f>SUM(D9,H23,O8,O15,S8)</f>
        <v>0</v>
      </c>
    </row>
    <row r="13" spans="2:19" x14ac:dyDescent="0.25">
      <c r="F13">
        <v>2.0128824476650563E-2</v>
      </c>
      <c r="G13" s="13">
        <f>'F1'!K29</f>
        <v>0</v>
      </c>
      <c r="H13">
        <f>IF('F1'!K29="",0,IF(szamolas!F13=szamolas!G13,1,0))</f>
        <v>0</v>
      </c>
      <c r="J13">
        <v>41</v>
      </c>
      <c r="K13" t="s">
        <v>80</v>
      </c>
      <c r="L13">
        <f>'F3'!E7</f>
        <v>0</v>
      </c>
      <c r="M13">
        <f>'F3'!F7</f>
        <v>0</v>
      </c>
      <c r="N13" s="23">
        <f>IF('F3'!E7="",0,IF(szamolas!J13=szamolas!L13,1,0))</f>
        <v>0</v>
      </c>
      <c r="O13" s="24">
        <f>IF('F3'!F7="",0,IF(szamolas!K13=szamolas!M13,1,0))</f>
        <v>0</v>
      </c>
    </row>
    <row r="14" spans="2:19" x14ac:dyDescent="0.25">
      <c r="J14">
        <v>4000</v>
      </c>
      <c r="K14" t="s">
        <v>85</v>
      </c>
      <c r="L14">
        <f>'F3'!E8</f>
        <v>0</v>
      </c>
      <c r="M14">
        <f>'F3'!F8</f>
        <v>0</v>
      </c>
      <c r="N14" s="25">
        <f>IF('F3'!E8="",0,IF(szamolas!J14=szamolas!L14,1,0))</f>
        <v>0</v>
      </c>
      <c r="O14" s="26">
        <f>IF('F3'!F8="",0,IF(szamolas!K14=szamolas!M14,1,0))</f>
        <v>0</v>
      </c>
    </row>
    <row r="15" spans="2:19" x14ac:dyDescent="0.25">
      <c r="F15">
        <v>971000</v>
      </c>
      <c r="G15">
        <f>'F1'!F30</f>
        <v>0</v>
      </c>
      <c r="H15">
        <f>IF('F1'!F30="",0,IF(szamolas!F15=szamolas!G15,1,0))</f>
        <v>0</v>
      </c>
      <c r="N15">
        <v>16</v>
      </c>
      <c r="O15" s="20">
        <f>SUM(N9:O14)*2</f>
        <v>0</v>
      </c>
    </row>
    <row r="16" spans="2:19" x14ac:dyDescent="0.25">
      <c r="F16">
        <v>0.14444444444444443</v>
      </c>
      <c r="G16" s="13">
        <f>'F1'!K30</f>
        <v>0</v>
      </c>
      <c r="H16">
        <f>IF('F1'!K30="",0,IF(szamolas!F16=szamolas!G16,1,0))</f>
        <v>0</v>
      </c>
    </row>
    <row r="19" spans="6:8" x14ac:dyDescent="0.25">
      <c r="F19">
        <v>577000</v>
      </c>
      <c r="G19">
        <f>'F1'!K8</f>
        <v>0</v>
      </c>
      <c r="H19">
        <f>IF('F1'!K8="",0,IF(szamolas!F19=szamolas!G19,1,0))</f>
        <v>0</v>
      </c>
    </row>
    <row r="20" spans="6:8" x14ac:dyDescent="0.25">
      <c r="F20" t="s">
        <v>28</v>
      </c>
      <c r="G20">
        <f>'F1'!K9</f>
        <v>0</v>
      </c>
      <c r="H20">
        <f>IF('F1'!K9="",0,IF(szamolas!F20=szamolas!G20,1,0))</f>
        <v>0</v>
      </c>
    </row>
    <row r="21" spans="6:8" x14ac:dyDescent="0.25">
      <c r="F21" t="s">
        <v>24</v>
      </c>
      <c r="G21">
        <f>'F1'!K10</f>
        <v>0</v>
      </c>
      <c r="H21">
        <f>IF('F1'!K10="",0,IF(szamolas!F21=szamolas!G21,1,0))</f>
        <v>0</v>
      </c>
    </row>
    <row r="23" spans="6:8" x14ac:dyDescent="0.25">
      <c r="G23">
        <v>26</v>
      </c>
      <c r="H23" s="20">
        <f>SUM(H3:H21)*2</f>
        <v>0</v>
      </c>
    </row>
  </sheetData>
  <sheetProtection algorithmName="SHA-512" hashValue="H8N0pgRtADMxxIgbL+H5f4RuBocQNiZGy16TeB7MtAD6yjLEPQBqAC2dJied//TBC0zB/PGzTL0zAuf5qEHDsA==" saltValue="xMV+3sfENylk+MfuPt1WAQ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5"/>
  <sheetViews>
    <sheetView showRowColHeaders="0" tabSelected="1" workbookViewId="0"/>
  </sheetViews>
  <sheetFormatPr defaultRowHeight="15" x14ac:dyDescent="0.25"/>
  <cols>
    <col min="1" max="16384" width="9.140625" style="1"/>
  </cols>
  <sheetData>
    <row r="3" spans="3:4" ht="18.75" x14ac:dyDescent="0.3">
      <c r="C3" s="19" t="s">
        <v>301</v>
      </c>
      <c r="D3" s="31">
        <f>szamolas!S12</f>
        <v>0</v>
      </c>
    </row>
    <row r="4" spans="3:4" ht="18.75" x14ac:dyDescent="0.3">
      <c r="C4" s="19"/>
      <c r="D4" s="30"/>
    </row>
    <row r="5" spans="3:4" ht="18.75" x14ac:dyDescent="0.3">
      <c r="C5" s="19" t="s">
        <v>299</v>
      </c>
      <c r="D5" s="31">
        <f>IF(D3&lt;66*0.4,1,IF(D3&lt;66*0.55,2,IF(D3&lt;66*0.7,3,IF(D3&lt;66*0.85,4,5))))</f>
        <v>1</v>
      </c>
    </row>
  </sheetData>
  <sheetProtection algorithmName="SHA-512" hashValue="WJXMnYO5CfVBJX/5UnDJfkOmazn7d8lNVJUbwsYXnWH8TfptMkOLTiPY4vGAuT4DDr1vxmVHC6O4Ph4cx+CoRA==" saltValue="fxmRAl2JTbp58qkmykdkD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Függvények</vt:lpstr>
      <vt:lpstr>F1</vt:lpstr>
      <vt:lpstr>F2</vt:lpstr>
      <vt:lpstr>F3</vt:lpstr>
      <vt:lpstr>F4</vt:lpstr>
      <vt:lpstr>lista</vt:lpstr>
      <vt:lpstr>szamolas</vt:lpstr>
      <vt:lpstr>Eredmény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2017-12-13T14:30:29Z</dcterms:modified>
</cp:coreProperties>
</file>